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</sheets>
  <definedNames>
    <definedName name="_xlnm.Print_Titles" localSheetId="0">'Вариант 1'!$A:$A</definedName>
    <definedName name="_xlnm.Print_Area" localSheetId="0">'Вариант 1'!$A$1:$AB$31</definedName>
  </definedNames>
  <calcPr fullCalcOnLoad="1"/>
</workbook>
</file>

<file path=xl/sharedStrings.xml><?xml version="1.0" encoding="utf-8"?>
<sst xmlns="http://schemas.openxmlformats.org/spreadsheetml/2006/main" count="56" uniqueCount="51">
  <si>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</si>
  <si>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</si>
  <si>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</si>
  <si>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</si>
  <si>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</si>
  <si>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</si>
  <si>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</si>
  <si>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</si>
  <si>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</si>
  <si>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</si>
  <si>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</si>
  <si>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</si>
  <si>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</si>
  <si>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</si>
  <si>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</si>
  <si>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</si>
  <si>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</si>
  <si>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</si>
  <si>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</si>
  <si>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</si>
  <si>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</si>
  <si>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</si>
  <si>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Субвенции на осуществление государственных полномочий в сфере административных правонарушений</t>
  </si>
  <si>
    <t>А</t>
  </si>
  <si>
    <t>к решению Собрания депутатов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</si>
  <si>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</si>
  <si>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</si>
  <si>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Распределение межбюджетных трансфертов бюджетам поселений на 2014 год</t>
  </si>
  <si>
    <t>Итого распределено по МО</t>
  </si>
  <si>
    <t>Субсидия на закупку и доставку каменного угля для нужд поселений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</si>
  <si>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специализиро-ванных жилых помещений за счет средств федерального бюджета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</si>
  <si>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специализиро-ванных жилых помещений за счет средств областного бюджета</t>
  </si>
  <si>
    <t>Приложение № 6</t>
  </si>
  <si>
    <t>"Приложение № 10</t>
  </si>
  <si>
    <t>от 18 декабря 2013 года №  17</t>
  </si>
  <si>
    <t>Субсидия на поддержку коммунального хозяйства поселений</t>
  </si>
  <si>
    <t>Субсидия на 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</si>
  <si>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Иные межбюджетные трансферты в соответствии с заключенными соглашениями</t>
  </si>
  <si>
    <t>Субсидия из резервного фонда муниципального образования «Мезенский муниципальный район»</t>
  </si>
  <si>
    <t xml:space="preserve">Иные межбюджетные трансферты </t>
  </si>
  <si>
    <t>Субсидии на софинанси-рование вопросов местного значения поселений</t>
  </si>
  <si>
    <t xml:space="preserve">Субсидия на поддержку террито-риального обществен-ного самоуправ-ления в сельской местности </t>
  </si>
  <si>
    <t xml:space="preserve">Субсидия на развитие террито-риального обществен-ного самоуправ-ления Архангель-ской области </t>
  </si>
  <si>
    <t>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многоквар-тирных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</si>
  <si>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Субсидия на реализацию муниципальной программы «Развитие города Мезень как админист-ративного центра Мезенского района 2014 – 2016 годы»</t>
  </si>
  <si>
    <t>"</t>
  </si>
  <si>
    <t xml:space="preserve">Утверждено </t>
  </si>
  <si>
    <t>Изменения (+;-)</t>
  </si>
  <si>
    <t>Утверждено с учетом изменений</t>
  </si>
  <si>
    <t>Субсидия на реализацию муниципальной программы «Программа развития туризма в Мезенском районе на 2013 – 2015 годы»</t>
  </si>
  <si>
    <t>от 25 сентября 2014 года №71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</si>
</sst>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0_ ;[Red]\-#,##0.00\ "/>
    <numFmt numFmtId="182" formatCode="#,##0.0_ ;[Red]\-#,##0.0\ "/>
  </numFmts>
  <fonts count="40">
    <font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2"/>
      <name val="Arial Cyr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80" fontId="3" fillId="0" borderId="11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180" fontId="3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right"/>
    </xf>
    <xf numFmtId="180" fontId="3" fillId="0" borderId="11" xfId="0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180" fontId="2" fillId="0" borderId="11" xfId="0" applyNumberFormat="1" applyFont="1" applyBorder="1" applyAlignment="1">
      <alignment horizontal="center"/>
    </xf>
    <xf numFmtId="181" fontId="3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view="pageBreakPreview" zoomScale="60" zoomScaleNormal="75" zoomScalePageLayoutView="0" workbookViewId="0" topLeftCell="O1">
      <selection activeCell="U14" sqref="U14:U15"/>
    </sheetView>
  </sheetViews>
  <sheetFormatPr defaultColWidth="9.140625" defaultRowHeight="12.75"/>
  <cols>
    <col min="1" max="1" width="32.00390625" style="0" customWidth="1"/>
    <col min="2" max="2" width="19.00390625" style="0" customWidth="1"/>
    <col min="3" max="3" width="18.8515625" style="0" customWidth="1"/>
    <col min="4" max="4" width="14.28125" style="0" customWidth="1"/>
    <col min="5" max="7" width="14.8515625" style="0" customWidth="1"/>
    <col min="8" max="8" width="15.57421875" style="0" customWidth="1"/>
    <col min="9" max="9" width="32.00390625" style="0" customWidth="1"/>
    <col min="10" max="10" width="17.8515625" style="0" customWidth="1"/>
    <col min="11" max="11" width="18.8515625" style="0" customWidth="1"/>
    <col min="12" max="12" width="25.421875" style="0" customWidth="1"/>
    <col min="13" max="16" width="19.28125" style="0" customWidth="1"/>
    <col min="17" max="17" width="19.140625" style="0" customWidth="1"/>
    <col min="18" max="18" width="19.421875" style="0" customWidth="1"/>
    <col min="19" max="19" width="22.00390625" style="0" customWidth="1"/>
    <col min="20" max="20" width="20.57421875" style="0" customWidth="1"/>
    <col min="21" max="21" width="22.140625" style="0" customWidth="1"/>
    <col min="22" max="22" width="13.7109375" style="0" customWidth="1"/>
    <col min="23" max="26" width="19.00390625" style="0" customWidth="1"/>
    <col min="27" max="27" width="21.140625" style="0" customWidth="1"/>
    <col min="28" max="28" width="2.140625" style="0" customWidth="1"/>
  </cols>
  <sheetData>
    <row r="1" ht="12.75">
      <c r="K1" s="7" t="s">
        <v>32</v>
      </c>
    </row>
    <row r="2" ht="12.75">
      <c r="K2" s="2" t="s">
        <v>24</v>
      </c>
    </row>
    <row r="3" ht="12.75">
      <c r="K3" s="2" t="s">
        <v>25</v>
      </c>
    </row>
    <row r="4" ht="12.75">
      <c r="K4" s="8" t="s">
        <v>50</v>
      </c>
    </row>
    <row r="5" ht="12.75">
      <c r="K5" s="2"/>
    </row>
    <row r="6" spans="11:23" ht="12.75">
      <c r="K6" s="2" t="s">
        <v>33</v>
      </c>
      <c r="M6" s="4"/>
      <c r="N6" s="4"/>
      <c r="O6" s="4"/>
      <c r="P6" s="4"/>
      <c r="T6" s="5"/>
      <c r="U6" s="5"/>
      <c r="V6" s="4"/>
      <c r="W6" s="4"/>
    </row>
    <row r="7" spans="11:23" ht="12.75">
      <c r="K7" s="2" t="s">
        <v>24</v>
      </c>
      <c r="M7" s="4"/>
      <c r="N7" s="4"/>
      <c r="O7" s="4"/>
      <c r="P7" s="4"/>
      <c r="T7" s="4"/>
      <c r="U7" s="4"/>
      <c r="V7" s="4"/>
      <c r="W7" s="4"/>
    </row>
    <row r="8" spans="11:23" ht="12.75">
      <c r="K8" s="2" t="s">
        <v>25</v>
      </c>
      <c r="M8" s="4"/>
      <c r="N8" s="4"/>
      <c r="O8" s="4"/>
      <c r="P8" s="4"/>
      <c r="T8" s="4"/>
      <c r="U8" s="4"/>
      <c r="V8" s="4"/>
      <c r="W8" s="4"/>
    </row>
    <row r="9" spans="11:23" ht="12.75">
      <c r="K9" s="8" t="s">
        <v>34</v>
      </c>
      <c r="M9" s="3"/>
      <c r="N9" s="3"/>
      <c r="O9" s="3"/>
      <c r="P9" s="3"/>
      <c r="T9" s="6"/>
      <c r="U9" s="6"/>
      <c r="V9" s="3"/>
      <c r="W9" s="3"/>
    </row>
    <row r="11" spans="1:27" ht="18">
      <c r="A11" s="41" t="s">
        <v>27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1:19" ht="12.75">
      <c r="K13" s="2" t="s">
        <v>16</v>
      </c>
      <c r="S13" s="2"/>
    </row>
    <row r="14" spans="1:27" ht="162" customHeight="1">
      <c r="A14" s="33" t="s">
        <v>0</v>
      </c>
      <c r="B14" s="42" t="s">
        <v>26</v>
      </c>
      <c r="C14" s="42" t="s">
        <v>21</v>
      </c>
      <c r="D14" s="35" t="s">
        <v>18</v>
      </c>
      <c r="E14" s="33" t="s">
        <v>40</v>
      </c>
      <c r="F14" s="33" t="s">
        <v>41</v>
      </c>
      <c r="G14" s="33" t="s">
        <v>42</v>
      </c>
      <c r="H14" s="33" t="s">
        <v>29</v>
      </c>
      <c r="I14" s="33" t="s">
        <v>43</v>
      </c>
      <c r="J14" s="33" t="s">
        <v>35</v>
      </c>
      <c r="K14" s="28" t="s">
        <v>44</v>
      </c>
      <c r="L14" s="28" t="s">
        <v>36</v>
      </c>
      <c r="M14" s="30" t="s">
        <v>38</v>
      </c>
      <c r="N14" s="31"/>
      <c r="O14" s="32"/>
      <c r="P14" s="28" t="s">
        <v>49</v>
      </c>
      <c r="Q14" s="35" t="s">
        <v>17</v>
      </c>
      <c r="R14" s="43" t="s">
        <v>20</v>
      </c>
      <c r="S14" s="33" t="s">
        <v>22</v>
      </c>
      <c r="T14" s="33" t="s">
        <v>30</v>
      </c>
      <c r="U14" s="33" t="s">
        <v>31</v>
      </c>
      <c r="V14" s="35" t="s">
        <v>19</v>
      </c>
      <c r="W14" s="38" t="s">
        <v>37</v>
      </c>
      <c r="X14" s="39"/>
      <c r="Y14" s="40"/>
      <c r="Z14" s="35" t="s">
        <v>39</v>
      </c>
      <c r="AA14" s="35" t="s">
        <v>15</v>
      </c>
    </row>
    <row r="15" spans="1:27" ht="124.5" customHeight="1">
      <c r="A15" s="34"/>
      <c r="B15" s="42"/>
      <c r="C15" s="42"/>
      <c r="D15" s="36"/>
      <c r="E15" s="34"/>
      <c r="F15" s="34"/>
      <c r="G15" s="34"/>
      <c r="H15" s="29"/>
      <c r="I15" s="34"/>
      <c r="J15" s="37"/>
      <c r="K15" s="29"/>
      <c r="L15" s="29"/>
      <c r="M15" s="9" t="s">
        <v>46</v>
      </c>
      <c r="N15" s="9" t="s">
        <v>47</v>
      </c>
      <c r="O15" s="9" t="s">
        <v>48</v>
      </c>
      <c r="P15" s="29"/>
      <c r="Q15" s="36"/>
      <c r="R15" s="34"/>
      <c r="S15" s="34"/>
      <c r="T15" s="34"/>
      <c r="U15" s="34"/>
      <c r="V15" s="36"/>
      <c r="W15" s="27" t="s">
        <v>46</v>
      </c>
      <c r="X15" s="27" t="s">
        <v>47</v>
      </c>
      <c r="Y15" s="27" t="s">
        <v>48</v>
      </c>
      <c r="Z15" s="29"/>
      <c r="AA15" s="36"/>
    </row>
    <row r="16" spans="1:27" ht="15">
      <c r="A16" s="9" t="s">
        <v>23</v>
      </c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  <c r="K16" s="10">
        <v>10</v>
      </c>
      <c r="L16" s="10">
        <v>13</v>
      </c>
      <c r="M16" s="10">
        <v>16</v>
      </c>
      <c r="N16" s="10">
        <v>17</v>
      </c>
      <c r="O16" s="10">
        <v>18</v>
      </c>
      <c r="P16" s="10">
        <v>19</v>
      </c>
      <c r="Q16" s="10">
        <v>20</v>
      </c>
      <c r="R16" s="10">
        <v>21</v>
      </c>
      <c r="S16" s="10">
        <v>22</v>
      </c>
      <c r="T16" s="10">
        <v>23</v>
      </c>
      <c r="U16" s="10">
        <v>24</v>
      </c>
      <c r="V16" s="10">
        <v>25</v>
      </c>
      <c r="W16" s="10">
        <v>26</v>
      </c>
      <c r="X16" s="10">
        <v>27</v>
      </c>
      <c r="Y16" s="10">
        <v>28</v>
      </c>
      <c r="Z16" s="10">
        <v>29</v>
      </c>
      <c r="AA16" s="10">
        <v>30</v>
      </c>
    </row>
    <row r="17" spans="1:27" ht="21.75" customHeight="1">
      <c r="A17" s="11" t="s">
        <v>1</v>
      </c>
      <c r="B17" s="12"/>
      <c r="C17" s="12"/>
      <c r="D17" s="13">
        <f aca="true" t="shared" si="0" ref="D17:D30">SUM(B17:C17)</f>
        <v>0</v>
      </c>
      <c r="E17" s="14"/>
      <c r="F17" s="12">
        <v>44000</v>
      </c>
      <c r="G17" s="12">
        <v>84000</v>
      </c>
      <c r="H17" s="26">
        <v>205815.15</v>
      </c>
      <c r="I17" s="20">
        <v>136701</v>
      </c>
      <c r="J17" s="12"/>
      <c r="K17" s="12">
        <v>409000</v>
      </c>
      <c r="L17" s="21">
        <v>20000000</v>
      </c>
      <c r="M17" s="24"/>
      <c r="N17" s="24"/>
      <c r="O17" s="24"/>
      <c r="P17" s="24"/>
      <c r="Q17" s="18">
        <f>E17+F17+G17+H17+I17+J17+K17+L17+O17+P17</f>
        <v>20879516.15</v>
      </c>
      <c r="R17" s="12"/>
      <c r="S17" s="12">
        <v>75000</v>
      </c>
      <c r="T17" s="12">
        <v>435200</v>
      </c>
      <c r="U17" s="12">
        <v>2979900</v>
      </c>
      <c r="V17" s="15">
        <f aca="true" t="shared" si="1" ref="V17:V30">R17+S17+T17+U17</f>
        <v>3490100</v>
      </c>
      <c r="W17" s="15"/>
      <c r="X17" s="15"/>
      <c r="Y17" s="15"/>
      <c r="Z17" s="15"/>
      <c r="AA17" s="18">
        <f>SUM(D17+Q17+V17+Y17+Z17)</f>
        <v>24369616.15</v>
      </c>
    </row>
    <row r="18" spans="1:27" ht="26.25" customHeight="1">
      <c r="A18" s="11" t="s">
        <v>2</v>
      </c>
      <c r="B18" s="12">
        <v>3350839</v>
      </c>
      <c r="C18" s="12">
        <v>1474761</v>
      </c>
      <c r="D18" s="13">
        <f t="shared" si="0"/>
        <v>4825600</v>
      </c>
      <c r="E18" s="14">
        <v>5018048</v>
      </c>
      <c r="F18" s="12"/>
      <c r="G18" s="12"/>
      <c r="H18" s="26">
        <v>686050.5</v>
      </c>
      <c r="I18" s="20">
        <v>83362</v>
      </c>
      <c r="J18" s="12"/>
      <c r="K18" s="12"/>
      <c r="L18" s="21">
        <v>20576793.98</v>
      </c>
      <c r="M18" s="24"/>
      <c r="N18" s="24"/>
      <c r="O18" s="24"/>
      <c r="P18" s="24"/>
      <c r="Q18" s="18">
        <f aca="true" t="shared" si="2" ref="Q18:Q31">E18+F18+G18+H18+I18+J18+K18+L18+O18+P18</f>
        <v>26364254.48</v>
      </c>
      <c r="R18" s="12">
        <v>301200</v>
      </c>
      <c r="S18" s="12">
        <v>75000</v>
      </c>
      <c r="T18" s="12"/>
      <c r="U18" s="12"/>
      <c r="V18" s="15">
        <f t="shared" si="1"/>
        <v>376200</v>
      </c>
      <c r="W18" s="15">
        <v>470830</v>
      </c>
      <c r="X18" s="15"/>
      <c r="Y18" s="15">
        <f>W18+X18</f>
        <v>470830</v>
      </c>
      <c r="Z18" s="15"/>
      <c r="AA18" s="18">
        <f aca="true" t="shared" si="3" ref="AA18:AA31">SUM(D18+Q18+V18+Y18+Z18)</f>
        <v>32036884.48</v>
      </c>
    </row>
    <row r="19" spans="1:27" ht="24.75" customHeight="1">
      <c r="A19" s="11" t="s">
        <v>3</v>
      </c>
      <c r="B19" s="12">
        <v>504756</v>
      </c>
      <c r="C19" s="12">
        <v>222144</v>
      </c>
      <c r="D19" s="13">
        <f t="shared" si="0"/>
        <v>726900</v>
      </c>
      <c r="E19" s="14">
        <v>7685158</v>
      </c>
      <c r="F19" s="12">
        <v>23600</v>
      </c>
      <c r="G19" s="12">
        <v>43700</v>
      </c>
      <c r="H19" s="26">
        <v>173799.5</v>
      </c>
      <c r="I19" s="20">
        <v>19164</v>
      </c>
      <c r="J19" s="12">
        <v>170000</v>
      </c>
      <c r="K19" s="12"/>
      <c r="L19" s="22"/>
      <c r="M19" s="24">
        <v>100000</v>
      </c>
      <c r="N19" s="24">
        <v>10000</v>
      </c>
      <c r="O19" s="24">
        <f>M19+N19</f>
        <v>110000</v>
      </c>
      <c r="P19" s="24">
        <v>30000</v>
      </c>
      <c r="Q19" s="18">
        <f t="shared" si="2"/>
        <v>8255421.5</v>
      </c>
      <c r="R19" s="12">
        <v>76600</v>
      </c>
      <c r="S19" s="12">
        <v>62500</v>
      </c>
      <c r="T19" s="12"/>
      <c r="U19" s="12"/>
      <c r="V19" s="15">
        <f t="shared" si="1"/>
        <v>139100</v>
      </c>
      <c r="W19" s="15"/>
      <c r="X19" s="15">
        <v>55500</v>
      </c>
      <c r="Y19" s="15">
        <f>W19+X19</f>
        <v>55500</v>
      </c>
      <c r="Z19" s="15">
        <v>100000</v>
      </c>
      <c r="AA19" s="18">
        <f t="shared" si="3"/>
        <v>9276921.5</v>
      </c>
    </row>
    <row r="20" spans="1:27" ht="24.75" customHeight="1">
      <c r="A20" s="11" t="s">
        <v>4</v>
      </c>
      <c r="B20" s="12">
        <v>159218</v>
      </c>
      <c r="C20" s="12">
        <v>70082</v>
      </c>
      <c r="D20" s="13">
        <f t="shared" si="0"/>
        <v>229300</v>
      </c>
      <c r="E20" s="14">
        <v>3238817</v>
      </c>
      <c r="F20" s="12"/>
      <c r="G20" s="12"/>
      <c r="H20" s="26">
        <v>68605.05</v>
      </c>
      <c r="I20" s="20">
        <v>6069</v>
      </c>
      <c r="J20" s="12"/>
      <c r="K20" s="12"/>
      <c r="L20" s="22"/>
      <c r="M20" s="24"/>
      <c r="N20" s="24"/>
      <c r="O20" s="24"/>
      <c r="P20" s="24"/>
      <c r="Q20" s="18">
        <f t="shared" si="2"/>
        <v>3313491.05</v>
      </c>
      <c r="R20" s="12">
        <v>76600</v>
      </c>
      <c r="S20" s="12">
        <v>62500</v>
      </c>
      <c r="T20" s="12"/>
      <c r="U20" s="12"/>
      <c r="V20" s="15">
        <f t="shared" si="1"/>
        <v>139100</v>
      </c>
      <c r="W20" s="15"/>
      <c r="X20" s="15"/>
      <c r="Y20" s="15"/>
      <c r="Z20" s="15"/>
      <c r="AA20" s="18">
        <f t="shared" si="3"/>
        <v>3681891.05</v>
      </c>
    </row>
    <row r="21" spans="1:27" ht="25.5" customHeight="1">
      <c r="A21" s="11" t="s">
        <v>5</v>
      </c>
      <c r="B21" s="12">
        <v>260112</v>
      </c>
      <c r="C21" s="12">
        <v>114489</v>
      </c>
      <c r="D21" s="13">
        <f t="shared" si="0"/>
        <v>374601</v>
      </c>
      <c r="E21" s="14">
        <v>2809387</v>
      </c>
      <c r="F21" s="12">
        <v>22000</v>
      </c>
      <c r="G21" s="12">
        <v>38000</v>
      </c>
      <c r="H21" s="26"/>
      <c r="I21" s="20"/>
      <c r="J21" s="12"/>
      <c r="K21" s="12"/>
      <c r="L21" s="22"/>
      <c r="M21" s="24">
        <v>100000</v>
      </c>
      <c r="N21" s="24"/>
      <c r="O21" s="24">
        <f>M21+N21</f>
        <v>100000</v>
      </c>
      <c r="P21" s="24"/>
      <c r="Q21" s="18">
        <f t="shared" si="2"/>
        <v>2969387</v>
      </c>
      <c r="R21" s="12">
        <v>76600</v>
      </c>
      <c r="S21" s="12">
        <v>62500</v>
      </c>
      <c r="T21" s="12"/>
      <c r="U21" s="12"/>
      <c r="V21" s="15">
        <f t="shared" si="1"/>
        <v>139100</v>
      </c>
      <c r="W21" s="15"/>
      <c r="X21" s="15"/>
      <c r="Y21" s="15"/>
      <c r="Z21" s="15"/>
      <c r="AA21" s="18">
        <f t="shared" si="3"/>
        <v>3483088</v>
      </c>
    </row>
    <row r="22" spans="1:27" ht="22.5" customHeight="1">
      <c r="A22" s="11" t="s">
        <v>6</v>
      </c>
      <c r="B22" s="12">
        <v>352614</v>
      </c>
      <c r="C22" s="12">
        <v>155196</v>
      </c>
      <c r="D22" s="13">
        <f t="shared" si="0"/>
        <v>507810</v>
      </c>
      <c r="E22" s="14">
        <v>4450584</v>
      </c>
      <c r="F22" s="12">
        <v>47400</v>
      </c>
      <c r="G22" s="12">
        <v>87600</v>
      </c>
      <c r="H22" s="26">
        <v>91473.4</v>
      </c>
      <c r="I22" s="20"/>
      <c r="J22" s="12"/>
      <c r="K22" s="12"/>
      <c r="L22" s="22"/>
      <c r="M22" s="24"/>
      <c r="N22" s="24"/>
      <c r="O22" s="24"/>
      <c r="P22" s="24"/>
      <c r="Q22" s="18">
        <f t="shared" si="2"/>
        <v>4677057.4</v>
      </c>
      <c r="R22" s="12">
        <v>76600</v>
      </c>
      <c r="S22" s="12">
        <v>62500</v>
      </c>
      <c r="T22" s="12"/>
      <c r="U22" s="12"/>
      <c r="V22" s="15">
        <f t="shared" si="1"/>
        <v>139100</v>
      </c>
      <c r="W22" s="15"/>
      <c r="X22" s="15"/>
      <c r="Y22" s="15"/>
      <c r="Z22" s="15"/>
      <c r="AA22" s="18">
        <f t="shared" si="3"/>
        <v>5323967.4</v>
      </c>
    </row>
    <row r="23" spans="1:27" ht="22.5" customHeight="1">
      <c r="A23" s="11" t="s">
        <v>7</v>
      </c>
      <c r="B23" s="12">
        <v>416489</v>
      </c>
      <c r="C23" s="12">
        <v>183307</v>
      </c>
      <c r="D23" s="13">
        <f t="shared" si="0"/>
        <v>599796</v>
      </c>
      <c r="E23" s="14">
        <v>2297179</v>
      </c>
      <c r="F23" s="12">
        <v>9000</v>
      </c>
      <c r="G23" s="12">
        <v>16000</v>
      </c>
      <c r="H23" s="26">
        <v>91473.4</v>
      </c>
      <c r="I23" s="20"/>
      <c r="J23" s="12"/>
      <c r="K23" s="12"/>
      <c r="L23" s="22"/>
      <c r="M23" s="24">
        <v>50000</v>
      </c>
      <c r="N23" s="24"/>
      <c r="O23" s="24">
        <f>M23+N23</f>
        <v>50000</v>
      </c>
      <c r="P23" s="24"/>
      <c r="Q23" s="18">
        <f t="shared" si="2"/>
        <v>2463652.4</v>
      </c>
      <c r="R23" s="12">
        <v>76600</v>
      </c>
      <c r="S23" s="12">
        <v>62500</v>
      </c>
      <c r="T23" s="12"/>
      <c r="U23" s="12"/>
      <c r="V23" s="15">
        <f t="shared" si="1"/>
        <v>139100</v>
      </c>
      <c r="W23" s="15"/>
      <c r="X23" s="15">
        <v>52200</v>
      </c>
      <c r="Y23" s="15">
        <f>W23+X23</f>
        <v>52200</v>
      </c>
      <c r="Z23" s="15"/>
      <c r="AA23" s="18">
        <f t="shared" si="3"/>
        <v>3254748.4</v>
      </c>
    </row>
    <row r="24" spans="1:27" ht="21" customHeight="1">
      <c r="A24" s="11" t="s">
        <v>8</v>
      </c>
      <c r="B24" s="12">
        <v>164640</v>
      </c>
      <c r="C24" s="12">
        <v>72461</v>
      </c>
      <c r="D24" s="13">
        <f t="shared" si="0"/>
        <v>237101</v>
      </c>
      <c r="E24" s="14">
        <v>1753836</v>
      </c>
      <c r="F24" s="12"/>
      <c r="G24" s="12"/>
      <c r="H24" s="26"/>
      <c r="I24" s="20"/>
      <c r="J24" s="12"/>
      <c r="K24" s="12"/>
      <c r="L24" s="22"/>
      <c r="M24" s="24"/>
      <c r="N24" s="24"/>
      <c r="O24" s="24"/>
      <c r="P24" s="24"/>
      <c r="Q24" s="18">
        <f t="shared" si="2"/>
        <v>1753836</v>
      </c>
      <c r="R24" s="12">
        <v>76600</v>
      </c>
      <c r="S24" s="12">
        <v>62500</v>
      </c>
      <c r="T24" s="12"/>
      <c r="U24" s="12"/>
      <c r="V24" s="15">
        <f t="shared" si="1"/>
        <v>139100</v>
      </c>
      <c r="W24" s="15"/>
      <c r="X24" s="15"/>
      <c r="Y24" s="15"/>
      <c r="Z24" s="15"/>
      <c r="AA24" s="18">
        <f t="shared" si="3"/>
        <v>2130037</v>
      </c>
    </row>
    <row r="25" spans="1:27" ht="21" customHeight="1">
      <c r="A25" s="11" t="s">
        <v>9</v>
      </c>
      <c r="B25" s="12">
        <v>140544</v>
      </c>
      <c r="C25" s="12">
        <v>61848</v>
      </c>
      <c r="D25" s="13">
        <f t="shared" si="0"/>
        <v>202392</v>
      </c>
      <c r="E25" s="14">
        <v>2771289</v>
      </c>
      <c r="F25" s="12"/>
      <c r="G25" s="12"/>
      <c r="H25" s="26"/>
      <c r="I25" s="20"/>
      <c r="J25" s="12"/>
      <c r="K25" s="12"/>
      <c r="L25" s="22"/>
      <c r="M25" s="24"/>
      <c r="N25" s="24"/>
      <c r="O25" s="24"/>
      <c r="P25" s="24"/>
      <c r="Q25" s="18">
        <f t="shared" si="2"/>
        <v>2771289</v>
      </c>
      <c r="R25" s="12">
        <v>76600</v>
      </c>
      <c r="S25" s="12">
        <v>62500</v>
      </c>
      <c r="T25" s="12"/>
      <c r="U25" s="12"/>
      <c r="V25" s="15">
        <f t="shared" si="1"/>
        <v>139100</v>
      </c>
      <c r="W25" s="15"/>
      <c r="X25" s="15"/>
      <c r="Y25" s="15"/>
      <c r="Z25" s="15"/>
      <c r="AA25" s="18">
        <f t="shared" si="3"/>
        <v>3112781</v>
      </c>
    </row>
    <row r="26" spans="1:27" ht="24" customHeight="1">
      <c r="A26" s="11" t="s">
        <v>10</v>
      </c>
      <c r="B26" s="12">
        <v>319765</v>
      </c>
      <c r="C26" s="12">
        <v>140735</v>
      </c>
      <c r="D26" s="13">
        <f t="shared" si="0"/>
        <v>460500</v>
      </c>
      <c r="E26" s="14">
        <v>4528559</v>
      </c>
      <c r="F26" s="12"/>
      <c r="G26" s="12"/>
      <c r="H26" s="26"/>
      <c r="I26" s="20"/>
      <c r="J26" s="12"/>
      <c r="K26" s="12"/>
      <c r="L26" s="22"/>
      <c r="M26" s="24">
        <v>40000</v>
      </c>
      <c r="N26" s="24"/>
      <c r="O26" s="24">
        <f>M26+N26</f>
        <v>40000</v>
      </c>
      <c r="P26" s="24"/>
      <c r="Q26" s="18">
        <f t="shared" si="2"/>
        <v>4568559</v>
      </c>
      <c r="R26" s="12">
        <v>76600</v>
      </c>
      <c r="S26" s="12">
        <v>62500</v>
      </c>
      <c r="T26" s="12"/>
      <c r="U26" s="12"/>
      <c r="V26" s="15">
        <f t="shared" si="1"/>
        <v>139100</v>
      </c>
      <c r="W26" s="15"/>
      <c r="X26" s="15"/>
      <c r="Y26" s="15"/>
      <c r="Z26" s="15"/>
      <c r="AA26" s="18">
        <f t="shared" si="3"/>
        <v>5168159</v>
      </c>
    </row>
    <row r="27" spans="1:27" ht="24" customHeight="1">
      <c r="A27" s="11" t="s">
        <v>11</v>
      </c>
      <c r="B27" s="12"/>
      <c r="C27" s="12"/>
      <c r="D27" s="13">
        <f t="shared" si="0"/>
        <v>0</v>
      </c>
      <c r="E27" s="14"/>
      <c r="F27" s="12"/>
      <c r="G27" s="12"/>
      <c r="H27" s="26"/>
      <c r="I27" s="20"/>
      <c r="J27" s="12"/>
      <c r="K27" s="12"/>
      <c r="L27" s="22"/>
      <c r="M27" s="24"/>
      <c r="N27" s="24"/>
      <c r="O27" s="24"/>
      <c r="P27" s="24"/>
      <c r="Q27" s="18">
        <f t="shared" si="2"/>
        <v>0</v>
      </c>
      <c r="R27" s="12">
        <v>76600</v>
      </c>
      <c r="S27" s="12">
        <v>62500</v>
      </c>
      <c r="T27" s="12"/>
      <c r="U27" s="12"/>
      <c r="V27" s="15">
        <f t="shared" si="1"/>
        <v>139100</v>
      </c>
      <c r="W27" s="15"/>
      <c r="X27" s="15"/>
      <c r="Y27" s="15"/>
      <c r="Z27" s="15"/>
      <c r="AA27" s="18">
        <f t="shared" si="3"/>
        <v>139100</v>
      </c>
    </row>
    <row r="28" spans="1:27" ht="19.5" customHeight="1">
      <c r="A28" s="11" t="s">
        <v>12</v>
      </c>
      <c r="B28" s="12"/>
      <c r="C28" s="12"/>
      <c r="D28" s="13">
        <f t="shared" si="0"/>
        <v>0</v>
      </c>
      <c r="E28" s="14">
        <v>2545290</v>
      </c>
      <c r="F28" s="12"/>
      <c r="G28" s="12"/>
      <c r="H28" s="26"/>
      <c r="I28" s="20">
        <v>6707</v>
      </c>
      <c r="J28" s="12"/>
      <c r="K28" s="12"/>
      <c r="L28" s="22"/>
      <c r="M28" s="24"/>
      <c r="N28" s="24"/>
      <c r="O28" s="24"/>
      <c r="P28" s="24"/>
      <c r="Q28" s="18">
        <f t="shared" si="2"/>
        <v>2551997</v>
      </c>
      <c r="R28" s="12">
        <v>76600</v>
      </c>
      <c r="S28" s="12">
        <v>62500</v>
      </c>
      <c r="T28" s="12"/>
      <c r="U28" s="12"/>
      <c r="V28" s="15">
        <f t="shared" si="1"/>
        <v>139100</v>
      </c>
      <c r="W28" s="15"/>
      <c r="X28" s="15"/>
      <c r="Y28" s="15"/>
      <c r="Z28" s="15"/>
      <c r="AA28" s="18">
        <f t="shared" si="3"/>
        <v>2691097</v>
      </c>
    </row>
    <row r="29" spans="1:27" ht="21" customHeight="1">
      <c r="A29" s="11" t="s">
        <v>13</v>
      </c>
      <c r="B29" s="12"/>
      <c r="C29" s="12"/>
      <c r="D29" s="13">
        <f t="shared" si="0"/>
        <v>0</v>
      </c>
      <c r="E29" s="14">
        <v>1058944</v>
      </c>
      <c r="F29" s="12">
        <v>4000</v>
      </c>
      <c r="G29" s="12">
        <v>6000</v>
      </c>
      <c r="H29" s="26"/>
      <c r="I29" s="20">
        <v>5749</v>
      </c>
      <c r="J29" s="12"/>
      <c r="K29" s="12"/>
      <c r="L29" s="22"/>
      <c r="M29" s="24"/>
      <c r="N29" s="24"/>
      <c r="O29" s="24"/>
      <c r="P29" s="24"/>
      <c r="Q29" s="18">
        <f t="shared" si="2"/>
        <v>1074693</v>
      </c>
      <c r="R29" s="12">
        <v>76600</v>
      </c>
      <c r="S29" s="12">
        <v>62500</v>
      </c>
      <c r="T29" s="12"/>
      <c r="U29" s="12"/>
      <c r="V29" s="15">
        <f t="shared" si="1"/>
        <v>139100</v>
      </c>
      <c r="W29" s="15"/>
      <c r="X29" s="15"/>
      <c r="Y29" s="15"/>
      <c r="Z29" s="15"/>
      <c r="AA29" s="18">
        <f t="shared" si="3"/>
        <v>1213793</v>
      </c>
    </row>
    <row r="30" spans="1:27" ht="21" customHeight="1">
      <c r="A30" s="11" t="s">
        <v>14</v>
      </c>
      <c r="B30" s="12">
        <v>197623</v>
      </c>
      <c r="C30" s="12">
        <v>86977</v>
      </c>
      <c r="D30" s="13">
        <f t="shared" si="0"/>
        <v>284600</v>
      </c>
      <c r="E30" s="14">
        <v>1544554</v>
      </c>
      <c r="F30" s="12"/>
      <c r="G30" s="12"/>
      <c r="H30" s="26"/>
      <c r="I30" s="20"/>
      <c r="J30" s="12"/>
      <c r="K30" s="12"/>
      <c r="L30" s="22"/>
      <c r="M30" s="24">
        <v>10000</v>
      </c>
      <c r="N30" s="24"/>
      <c r="O30" s="24">
        <f>M30+N30</f>
        <v>10000</v>
      </c>
      <c r="P30" s="24"/>
      <c r="Q30" s="18">
        <f t="shared" si="2"/>
        <v>1554554</v>
      </c>
      <c r="R30" s="12">
        <v>76600</v>
      </c>
      <c r="S30" s="12">
        <v>62500</v>
      </c>
      <c r="T30" s="12"/>
      <c r="U30" s="12"/>
      <c r="V30" s="15">
        <f t="shared" si="1"/>
        <v>139100</v>
      </c>
      <c r="W30" s="15"/>
      <c r="X30" s="15"/>
      <c r="Y30" s="15"/>
      <c r="Z30" s="15"/>
      <c r="AA30" s="18">
        <f t="shared" si="3"/>
        <v>1978254</v>
      </c>
    </row>
    <row r="31" spans="1:28" ht="33.75" customHeight="1">
      <c r="A31" s="16" t="s">
        <v>28</v>
      </c>
      <c r="B31" s="15">
        <f>SUM(B17:B30)</f>
        <v>5866600</v>
      </c>
      <c r="C31" s="15">
        <f aca="true" t="shared" si="4" ref="C31:Z31">SUM(C17:C30)</f>
        <v>2582000</v>
      </c>
      <c r="D31" s="15">
        <f t="shared" si="4"/>
        <v>8448600</v>
      </c>
      <c r="E31" s="15">
        <f t="shared" si="4"/>
        <v>39701645</v>
      </c>
      <c r="F31" s="15">
        <f t="shared" si="4"/>
        <v>150000</v>
      </c>
      <c r="G31" s="15">
        <f t="shared" si="4"/>
        <v>275300</v>
      </c>
      <c r="H31" s="18">
        <f>SUM(H17:H30)</f>
        <v>1317216.9999999998</v>
      </c>
      <c r="I31" s="25">
        <f t="shared" si="4"/>
        <v>257752</v>
      </c>
      <c r="J31" s="15">
        <f t="shared" si="4"/>
        <v>170000</v>
      </c>
      <c r="K31" s="15">
        <f t="shared" si="4"/>
        <v>409000</v>
      </c>
      <c r="L31" s="23">
        <f t="shared" si="4"/>
        <v>40576793.980000004</v>
      </c>
      <c r="M31" s="17">
        <f>SUM(M17:M30)</f>
        <v>300000</v>
      </c>
      <c r="N31" s="17">
        <f>SUM(N17:N30)</f>
        <v>10000</v>
      </c>
      <c r="O31" s="17">
        <f>SUM(O17:O30)</f>
        <v>310000</v>
      </c>
      <c r="P31" s="17">
        <f>SUM(P17:P30)</f>
        <v>30000</v>
      </c>
      <c r="Q31" s="18">
        <f t="shared" si="2"/>
        <v>83197707.98</v>
      </c>
      <c r="R31" s="15">
        <f t="shared" si="4"/>
        <v>1220400</v>
      </c>
      <c r="S31" s="15">
        <f t="shared" si="4"/>
        <v>900000</v>
      </c>
      <c r="T31" s="15">
        <f t="shared" si="4"/>
        <v>435200</v>
      </c>
      <c r="U31" s="15">
        <f t="shared" si="4"/>
        <v>2979900</v>
      </c>
      <c r="V31" s="15">
        <f t="shared" si="4"/>
        <v>5535500</v>
      </c>
      <c r="W31" s="15">
        <f t="shared" si="4"/>
        <v>470830</v>
      </c>
      <c r="X31" s="15">
        <f>SUM(X17:X30)</f>
        <v>107700</v>
      </c>
      <c r="Y31" s="15">
        <f>SUM(Y17:Y30)</f>
        <v>578530</v>
      </c>
      <c r="Z31" s="15">
        <f t="shared" si="4"/>
        <v>100000</v>
      </c>
      <c r="AA31" s="18">
        <f t="shared" si="3"/>
        <v>97860337.98</v>
      </c>
      <c r="AB31" t="s">
        <v>45</v>
      </c>
    </row>
  </sheetData>
  <sheetProtection/>
  <mergeCells count="24">
    <mergeCell ref="A11:Q11"/>
    <mergeCell ref="C14:C15"/>
    <mergeCell ref="R14:R15"/>
    <mergeCell ref="F14:F15"/>
    <mergeCell ref="E14:E15"/>
    <mergeCell ref="A14:A15"/>
    <mergeCell ref="B14:B15"/>
    <mergeCell ref="D14:D15"/>
    <mergeCell ref="I14:I15"/>
    <mergeCell ref="T14:T15"/>
    <mergeCell ref="J14:J15"/>
    <mergeCell ref="H14:H15"/>
    <mergeCell ref="W14:Y14"/>
    <mergeCell ref="Z14:Z15"/>
    <mergeCell ref="K14:K15"/>
    <mergeCell ref="L14:L15"/>
    <mergeCell ref="P14:P15"/>
    <mergeCell ref="M14:O14"/>
    <mergeCell ref="G14:G15"/>
    <mergeCell ref="AA14:AA15"/>
    <mergeCell ref="V14:V15"/>
    <mergeCell ref="Q14:Q15"/>
    <mergeCell ref="S14:S15"/>
    <mergeCell ref="U14:U1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56" r:id="rId1"/>
  <colBreaks count="1" manualBreakCount="1">
    <brk id="2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2014-09-12T09:47:10Z</cp:lastPrinted>
  <dcterms:created xsi:type="dcterms:W3CDTF">1996-10-08T23:32:33Z</dcterms:created>
  <dcterms:modified xsi:type="dcterms:W3CDTF">2014-10-17T07:02:58Z</dcterms:modified>
  <cp:category/>
  <cp:version/>
  <cp:contentType/>
  <cp:contentStatus/>
</cp:coreProperties>
</file>