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1'!$A$1:$AB$33</definedName>
  </definedNames>
  <calcPr fullCalcOnLoad="1"/>
</workbook>
</file>

<file path=xl/sharedStrings.xml><?xml version="1.0" encoding="utf-8"?>
<sst xmlns="http://schemas.openxmlformats.org/spreadsheetml/2006/main" count="57" uniqueCount="54">
  <si>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</si>
  <si>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</si>
  <si>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</si>
  <si>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</si>
  <si>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</si>
  <si>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</si>
  <si>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</si>
  <si>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</si>
  <si>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</si>
  <si>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</si>
  <si>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</si>
  <si>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</si>
  <si>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</si>
  <si>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</si>
  <si>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</si>
  <si>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</si>
  <si>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</si>
  <si>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</si>
  <si>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</si>
  <si>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</si>
  <si>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</si>
  <si>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</si>
  <si>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</si>
  <si>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</si>
  <si>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</si>
  <si>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</si>
  <si>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</si>
  <si>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</si>
  <si>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</si>
  <si>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</si>
  <si>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</si>
  <si>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</si>
  <si>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</si>
  <si>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</si>
  <si>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</si>
  <si>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</si>
  <si>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Иные межбюджетные трансферты из резервного фонда администрации муниципального образования «Мезенский район»</t>
  </si>
  <si>
    <t xml:space="preserve">Утверждено </t>
  </si>
  <si>
    <t>Изменения (+;-)</t>
  </si>
  <si>
    <t>Утверждено с учетом изменений</t>
  </si>
  <si>
    <t>Итого иные межбюджетные трансферты</t>
  </si>
  <si>
    <t>Субсидия на компенсацию выпадающих неналоговых доходов</t>
  </si>
  <si>
    <t>Субсидия на развитие системы ТОС за счет безвозмездных поступлений</t>
  </si>
  <si>
    <t>Субсидия на реализацию муниципальной программы «Развитие города Мезень как администра-тивного центра Мезенского района 2014 – 2016 годы»</t>
  </si>
  <si>
    <t>Субвенции на осуществление государственных полномочий в сфере администра-тивных правонарушений</t>
  </si>
  <si>
    <t>Иные межбюджетные трансферты в рамках МП «Развитие общественного пассажирского транспорта на 2012 – 2016 годы»в соответствии с заключенными соглашениями</t>
  </si>
  <si>
    <t>Иные межбюджетные трансферты на реализацию проектов конкурса "Родная сторона"</t>
  </si>
  <si>
    <t>Приложение № 5</t>
  </si>
  <si>
    <t>Приложение № 9</t>
  </si>
  <si>
    <t>от 11 декабря 2014 года № 89</t>
  </si>
  <si>
    <t>Иные межбюджетные трансферты за счет благотворительной помощи</t>
  </si>
  <si>
    <t>Иные межбюджетные трансферты из резервного фонда Правительства Архангельской области</t>
  </si>
  <si>
    <t>от08 октября 2015 года № __</t>
  </si>
  <si>
    <t>Иные межбюджетные трансферты на финансовое обеспечение дорожной деятельности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</si>
</sst>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22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85" zoomScaleNormal="85" zoomScalePageLayoutView="0" workbookViewId="0" topLeftCell="A10">
      <selection activeCell="AA14" sqref="AA14:AA15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9" width="14.8515625" style="0" customWidth="1"/>
    <col min="10" max="10" width="21.140625" style="0" customWidth="1"/>
    <col min="11" max="11" width="14.7109375" style="0" customWidth="1"/>
    <col min="12" max="12" width="13.28125" style="0" customWidth="1"/>
    <col min="13" max="13" width="16.421875" style="0" customWidth="1"/>
    <col min="14" max="14" width="19.140625" style="0" customWidth="1"/>
    <col min="15" max="16" width="16.421875" style="0" customWidth="1"/>
    <col min="17" max="17" width="20.57421875" style="0" customWidth="1"/>
    <col min="18" max="19" width="16.421875" style="0" customWidth="1"/>
    <col min="20" max="21" width="15.00390625" style="0" customWidth="1"/>
    <col min="22" max="24" width="11.7109375" style="0" customWidth="1"/>
    <col min="25" max="26" width="16.7109375" style="0" customWidth="1"/>
    <col min="27" max="27" width="16.421875" style="0" customWidth="1"/>
    <col min="28" max="28" width="12.8515625" style="0" customWidth="1"/>
  </cols>
  <sheetData>
    <row r="1" spans="10:21" ht="12.75">
      <c r="J1" s="14" t="s">
        <v>47</v>
      </c>
      <c r="K1" s="14"/>
      <c r="L1" s="14"/>
      <c r="M1" s="14"/>
      <c r="T1" s="14"/>
      <c r="U1" s="14"/>
    </row>
    <row r="2" spans="10:21" ht="12.75">
      <c r="J2" s="2" t="s">
        <v>23</v>
      </c>
      <c r="K2" s="2"/>
      <c r="L2" s="2"/>
      <c r="M2" s="2"/>
      <c r="T2" s="2"/>
      <c r="U2" s="2"/>
    </row>
    <row r="3" spans="10:21" ht="12.75">
      <c r="J3" s="2" t="s">
        <v>24</v>
      </c>
      <c r="K3" s="2"/>
      <c r="L3" s="2"/>
      <c r="M3" s="2"/>
      <c r="T3" s="2"/>
      <c r="U3" s="2"/>
    </row>
    <row r="4" spans="10:21" ht="12.75">
      <c r="J4" s="21" t="s">
        <v>52</v>
      </c>
      <c r="K4" s="21"/>
      <c r="L4" s="21"/>
      <c r="M4" s="21"/>
      <c r="T4" s="21"/>
      <c r="U4" s="21"/>
    </row>
    <row r="5" spans="12:21" ht="12.75">
      <c r="L5" s="2"/>
      <c r="T5" s="2"/>
      <c r="U5" s="2"/>
    </row>
    <row r="6" spans="9:28" ht="12.75">
      <c r="I6" s="10"/>
      <c r="J6" s="14" t="s">
        <v>48</v>
      </c>
      <c r="K6" s="14"/>
      <c r="M6" s="10"/>
      <c r="O6" s="11"/>
      <c r="P6" s="11"/>
      <c r="Q6" s="11"/>
      <c r="R6" s="10"/>
      <c r="S6" s="10"/>
      <c r="V6" s="10"/>
      <c r="W6" s="10"/>
      <c r="X6" s="10"/>
      <c r="Y6" s="10"/>
      <c r="Z6" s="10"/>
      <c r="AA6" s="10"/>
      <c r="AB6" s="14"/>
    </row>
    <row r="7" spans="9:28" ht="12.75">
      <c r="I7" s="10"/>
      <c r="J7" s="2" t="s">
        <v>23</v>
      </c>
      <c r="K7" s="2"/>
      <c r="M7" s="10"/>
      <c r="O7" s="10"/>
      <c r="P7" s="10"/>
      <c r="Q7" s="10"/>
      <c r="R7" s="10"/>
      <c r="S7" s="10"/>
      <c r="V7" s="10"/>
      <c r="W7" s="10"/>
      <c r="X7" s="10"/>
      <c r="Y7" s="10"/>
      <c r="Z7" s="10"/>
      <c r="AA7" s="10"/>
      <c r="AB7" s="2"/>
    </row>
    <row r="8" spans="9:28" ht="12.75">
      <c r="I8" s="10"/>
      <c r="J8" s="2" t="s">
        <v>24</v>
      </c>
      <c r="K8" s="2"/>
      <c r="M8" s="10"/>
      <c r="O8" s="10"/>
      <c r="P8" s="10"/>
      <c r="Q8" s="10"/>
      <c r="R8" s="10"/>
      <c r="S8" s="10"/>
      <c r="V8" s="10"/>
      <c r="W8" s="10"/>
      <c r="X8" s="10"/>
      <c r="Y8" s="10"/>
      <c r="Z8" s="10"/>
      <c r="AA8" s="10"/>
      <c r="AB8" s="2"/>
    </row>
    <row r="9" spans="9:28" ht="12.75">
      <c r="I9" s="7"/>
      <c r="J9" s="2" t="s">
        <v>49</v>
      </c>
      <c r="K9" s="2"/>
      <c r="M9" s="7"/>
      <c r="O9" s="12"/>
      <c r="P9" s="12"/>
      <c r="Q9" s="12"/>
      <c r="R9" s="7"/>
      <c r="S9" s="7"/>
      <c r="V9" s="7"/>
      <c r="W9" s="7"/>
      <c r="X9" s="7"/>
      <c r="Y9" s="7"/>
      <c r="Z9" s="7"/>
      <c r="AA9" s="7"/>
      <c r="AB9" s="2"/>
    </row>
    <row r="11" spans="1:28" ht="15.75">
      <c r="A11" s="36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0:11" ht="12.75">
      <c r="J13" s="2" t="s">
        <v>16</v>
      </c>
      <c r="K13" s="2"/>
    </row>
    <row r="14" spans="1:28" ht="145.5" customHeight="1">
      <c r="A14" s="29" t="s">
        <v>0</v>
      </c>
      <c r="B14" s="26" t="s">
        <v>25</v>
      </c>
      <c r="C14" s="26" t="s">
        <v>21</v>
      </c>
      <c r="D14" s="27" t="s">
        <v>18</v>
      </c>
      <c r="E14" s="29" t="s">
        <v>26</v>
      </c>
      <c r="F14" s="29" t="s">
        <v>34</v>
      </c>
      <c r="G14" s="29" t="s">
        <v>35</v>
      </c>
      <c r="H14" s="32" t="s">
        <v>42</v>
      </c>
      <c r="I14" s="29" t="s">
        <v>29</v>
      </c>
      <c r="J14" s="29" t="s">
        <v>30</v>
      </c>
      <c r="K14" s="32" t="s">
        <v>43</v>
      </c>
      <c r="L14" s="32" t="s">
        <v>41</v>
      </c>
      <c r="M14" s="27" t="s">
        <v>17</v>
      </c>
      <c r="N14" s="35" t="s">
        <v>20</v>
      </c>
      <c r="O14" s="29" t="s">
        <v>44</v>
      </c>
      <c r="P14" s="29" t="s">
        <v>31</v>
      </c>
      <c r="Q14" s="29" t="s">
        <v>32</v>
      </c>
      <c r="R14" s="27" t="s">
        <v>19</v>
      </c>
      <c r="S14" s="33" t="s">
        <v>45</v>
      </c>
      <c r="T14" s="32" t="s">
        <v>46</v>
      </c>
      <c r="U14" s="32" t="s">
        <v>50</v>
      </c>
      <c r="V14" s="38" t="s">
        <v>36</v>
      </c>
      <c r="W14" s="39"/>
      <c r="X14" s="40"/>
      <c r="Y14" s="33" t="s">
        <v>51</v>
      </c>
      <c r="Z14" s="33" t="s">
        <v>53</v>
      </c>
      <c r="AA14" s="27" t="s">
        <v>40</v>
      </c>
      <c r="AB14" s="27" t="s">
        <v>15</v>
      </c>
    </row>
    <row r="15" spans="1:28" ht="139.5" customHeight="1">
      <c r="A15" s="31"/>
      <c r="B15" s="26"/>
      <c r="C15" s="26"/>
      <c r="D15" s="37"/>
      <c r="E15" s="31"/>
      <c r="F15" s="31"/>
      <c r="G15" s="31"/>
      <c r="H15" s="30"/>
      <c r="I15" s="30"/>
      <c r="J15" s="31"/>
      <c r="K15" s="30"/>
      <c r="L15" s="30"/>
      <c r="M15" s="37"/>
      <c r="N15" s="30"/>
      <c r="O15" s="31"/>
      <c r="P15" s="31"/>
      <c r="Q15" s="30"/>
      <c r="R15" s="37"/>
      <c r="S15" s="34"/>
      <c r="T15" s="30"/>
      <c r="U15" s="30"/>
      <c r="V15" s="22" t="s">
        <v>37</v>
      </c>
      <c r="W15" s="22" t="s">
        <v>38</v>
      </c>
      <c r="X15" s="22" t="s">
        <v>39</v>
      </c>
      <c r="Y15" s="30"/>
      <c r="Z15" s="30"/>
      <c r="AA15" s="28"/>
      <c r="AB15" s="37"/>
    </row>
    <row r="16" spans="1:28" ht="12.75">
      <c r="A16" s="8" t="s">
        <v>22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</row>
    <row r="17" spans="1:28" ht="15" customHeight="1">
      <c r="A17" s="3" t="s">
        <v>1</v>
      </c>
      <c r="B17" s="13">
        <v>1203688</v>
      </c>
      <c r="C17" s="13">
        <v>311590</v>
      </c>
      <c r="D17" s="15">
        <f aca="true" t="shared" si="0" ref="D17:D30">SUM(B17:C17)</f>
        <v>1515278</v>
      </c>
      <c r="E17" s="4"/>
      <c r="F17" s="13">
        <v>69500</v>
      </c>
      <c r="G17" s="13">
        <v>78900</v>
      </c>
      <c r="H17" s="24">
        <v>40000</v>
      </c>
      <c r="I17" s="13">
        <v>216124.65</v>
      </c>
      <c r="J17" s="13">
        <v>149800</v>
      </c>
      <c r="K17" s="13">
        <v>400000</v>
      </c>
      <c r="L17" s="13"/>
      <c r="M17" s="25">
        <f>E17+F17+G17+H17+I17+J17+K17+L17</f>
        <v>954324.65</v>
      </c>
      <c r="N17" s="13"/>
      <c r="O17" s="13">
        <v>75000</v>
      </c>
      <c r="P17" s="13"/>
      <c r="Q17" s="13">
        <v>1231810</v>
      </c>
      <c r="R17" s="6">
        <f>N17+O17+P17+Q17</f>
        <v>1306810</v>
      </c>
      <c r="S17" s="6"/>
      <c r="T17" s="13">
        <v>15000</v>
      </c>
      <c r="U17" s="13"/>
      <c r="V17" s="23">
        <v>50000</v>
      </c>
      <c r="W17" s="23"/>
      <c r="X17" s="23">
        <f>V17+W17</f>
        <v>50000</v>
      </c>
      <c r="Y17" s="23">
        <v>252074</v>
      </c>
      <c r="Z17" s="23">
        <v>235900</v>
      </c>
      <c r="AA17" s="6">
        <f>S17+T17+X17+U17+Y17+Z17</f>
        <v>552974</v>
      </c>
      <c r="AB17" s="25">
        <f aca="true" t="shared" si="1" ref="AB17:AB30">SUM(D17+M17+R17+AA17)</f>
        <v>4329386.65</v>
      </c>
    </row>
    <row r="18" spans="1:28" ht="15" customHeight="1">
      <c r="A18" s="3" t="s">
        <v>2</v>
      </c>
      <c r="B18" s="13">
        <v>4856695</v>
      </c>
      <c r="C18" s="13">
        <v>1257213</v>
      </c>
      <c r="D18" s="15">
        <f t="shared" si="0"/>
        <v>6113908</v>
      </c>
      <c r="E18" s="4">
        <v>4602523</v>
      </c>
      <c r="F18" s="13">
        <v>25800</v>
      </c>
      <c r="G18" s="13">
        <v>29200</v>
      </c>
      <c r="H18" s="24">
        <v>48000</v>
      </c>
      <c r="I18" s="13">
        <v>816470.9</v>
      </c>
      <c r="J18" s="13">
        <v>91350</v>
      </c>
      <c r="K18" s="13"/>
      <c r="L18" s="13"/>
      <c r="M18" s="25">
        <f aca="true" t="shared" si="2" ref="M18:M33">E18+F18+G18+H18+I18+J18+K18+L18</f>
        <v>5613343.9</v>
      </c>
      <c r="N18" s="13">
        <v>301400</v>
      </c>
      <c r="O18" s="13">
        <v>75000</v>
      </c>
      <c r="P18" s="13"/>
      <c r="Q18" s="13"/>
      <c r="R18" s="6">
        <f aca="true" t="shared" si="3" ref="R18:R33">N18+O18+P18+Q18</f>
        <v>376400</v>
      </c>
      <c r="S18" s="6"/>
      <c r="T18" s="13">
        <v>36000</v>
      </c>
      <c r="U18" s="13"/>
      <c r="V18" s="23"/>
      <c r="W18" s="23"/>
      <c r="X18" s="23"/>
      <c r="Y18" s="23"/>
      <c r="Z18" s="23"/>
      <c r="AA18" s="6">
        <f aca="true" t="shared" si="4" ref="AA18:AA33">S18+T18+X18+U18+Y18+Z18</f>
        <v>36000</v>
      </c>
      <c r="AB18" s="25">
        <f t="shared" si="1"/>
        <v>12139651.9</v>
      </c>
    </row>
    <row r="19" spans="1:28" ht="15" customHeight="1">
      <c r="A19" s="3" t="s">
        <v>3</v>
      </c>
      <c r="B19" s="13">
        <v>735427</v>
      </c>
      <c r="C19" s="13">
        <v>190369</v>
      </c>
      <c r="D19" s="15">
        <f t="shared" si="0"/>
        <v>925796</v>
      </c>
      <c r="E19" s="4">
        <v>7537034</v>
      </c>
      <c r="F19" s="13">
        <v>29200</v>
      </c>
      <c r="G19" s="13">
        <v>30800</v>
      </c>
      <c r="H19" s="24">
        <v>6000</v>
      </c>
      <c r="I19" s="13">
        <v>182504.87</v>
      </c>
      <c r="J19" s="13">
        <v>21000</v>
      </c>
      <c r="K19" s="13"/>
      <c r="L19" s="13">
        <v>167000</v>
      </c>
      <c r="M19" s="25">
        <f t="shared" si="2"/>
        <v>7973538.87</v>
      </c>
      <c r="N19" s="13">
        <v>89300</v>
      </c>
      <c r="O19" s="13">
        <v>62500</v>
      </c>
      <c r="P19" s="13"/>
      <c r="Q19" s="13"/>
      <c r="R19" s="6">
        <f t="shared" si="3"/>
        <v>151800</v>
      </c>
      <c r="S19" s="13">
        <v>86200</v>
      </c>
      <c r="T19" s="13">
        <v>48000</v>
      </c>
      <c r="U19" s="13">
        <v>50000</v>
      </c>
      <c r="V19" s="23">
        <v>10000</v>
      </c>
      <c r="W19" s="23"/>
      <c r="X19" s="23">
        <f>V19+W19</f>
        <v>10000</v>
      </c>
      <c r="Y19" s="23">
        <v>261295</v>
      </c>
      <c r="Z19" s="23"/>
      <c r="AA19" s="6">
        <f t="shared" si="4"/>
        <v>455495</v>
      </c>
      <c r="AB19" s="25">
        <f t="shared" si="1"/>
        <v>9506629.870000001</v>
      </c>
    </row>
    <row r="20" spans="1:28" ht="15" customHeight="1">
      <c r="A20" s="3" t="s">
        <v>4</v>
      </c>
      <c r="B20" s="13">
        <v>254516</v>
      </c>
      <c r="C20" s="13">
        <v>65890</v>
      </c>
      <c r="D20" s="15">
        <f t="shared" si="0"/>
        <v>320406</v>
      </c>
      <c r="E20" s="4">
        <v>3358060</v>
      </c>
      <c r="F20" s="13"/>
      <c r="G20" s="13"/>
      <c r="H20" s="24">
        <v>0</v>
      </c>
      <c r="I20" s="13">
        <v>76844.32</v>
      </c>
      <c r="J20" s="13">
        <v>6650</v>
      </c>
      <c r="K20" s="13"/>
      <c r="L20" s="13">
        <v>7000</v>
      </c>
      <c r="M20" s="25">
        <f t="shared" si="2"/>
        <v>3448554.32</v>
      </c>
      <c r="N20" s="13">
        <v>89300</v>
      </c>
      <c r="O20" s="13">
        <v>62500</v>
      </c>
      <c r="P20" s="13"/>
      <c r="Q20" s="13"/>
      <c r="R20" s="6">
        <f t="shared" si="3"/>
        <v>151800</v>
      </c>
      <c r="S20" s="13"/>
      <c r="T20" s="13">
        <v>30000</v>
      </c>
      <c r="U20" s="13"/>
      <c r="V20" s="23"/>
      <c r="W20" s="23"/>
      <c r="X20" s="23"/>
      <c r="Y20" s="23"/>
      <c r="Z20" s="23"/>
      <c r="AA20" s="6">
        <f t="shared" si="4"/>
        <v>30000</v>
      </c>
      <c r="AB20" s="25">
        <f t="shared" si="1"/>
        <v>3950760.32</v>
      </c>
    </row>
    <row r="21" spans="1:28" ht="15" customHeight="1">
      <c r="A21" s="3" t="s">
        <v>5</v>
      </c>
      <c r="B21" s="13">
        <v>335860</v>
      </c>
      <c r="C21" s="13">
        <v>86946</v>
      </c>
      <c r="D21" s="15">
        <f t="shared" si="0"/>
        <v>422806</v>
      </c>
      <c r="E21" s="4">
        <v>3059827</v>
      </c>
      <c r="F21" s="13">
        <v>30500</v>
      </c>
      <c r="G21" s="13">
        <v>34500</v>
      </c>
      <c r="H21" s="24">
        <v>50000</v>
      </c>
      <c r="I21" s="13"/>
      <c r="J21" s="13"/>
      <c r="K21" s="13"/>
      <c r="L21" s="13">
        <v>65000</v>
      </c>
      <c r="M21" s="25">
        <f t="shared" si="2"/>
        <v>3239827</v>
      </c>
      <c r="N21" s="13">
        <v>89300</v>
      </c>
      <c r="O21" s="13">
        <v>62500</v>
      </c>
      <c r="P21" s="13"/>
      <c r="Q21" s="13"/>
      <c r="R21" s="6">
        <f t="shared" si="3"/>
        <v>151800</v>
      </c>
      <c r="S21" s="13"/>
      <c r="T21" s="13">
        <v>20000</v>
      </c>
      <c r="U21" s="13"/>
      <c r="V21" s="23">
        <v>18250</v>
      </c>
      <c r="W21" s="23"/>
      <c r="X21" s="23">
        <f>V21+W21</f>
        <v>18250</v>
      </c>
      <c r="Y21" s="23"/>
      <c r="Z21" s="23"/>
      <c r="AA21" s="6">
        <f t="shared" si="4"/>
        <v>38250</v>
      </c>
      <c r="AB21" s="25">
        <f t="shared" si="1"/>
        <v>3852683</v>
      </c>
    </row>
    <row r="22" spans="1:28" ht="15" customHeight="1">
      <c r="A22" s="3" t="s">
        <v>6</v>
      </c>
      <c r="B22" s="13">
        <v>379629</v>
      </c>
      <c r="C22" s="13">
        <v>98278</v>
      </c>
      <c r="D22" s="15">
        <f t="shared" si="0"/>
        <v>477907</v>
      </c>
      <c r="E22" s="4">
        <v>4310634</v>
      </c>
      <c r="F22" s="13">
        <v>59200</v>
      </c>
      <c r="G22" s="13">
        <v>65800</v>
      </c>
      <c r="H22" s="24">
        <v>0</v>
      </c>
      <c r="I22" s="13">
        <v>96055.4</v>
      </c>
      <c r="J22" s="13"/>
      <c r="K22" s="13"/>
      <c r="L22" s="13">
        <v>27000</v>
      </c>
      <c r="M22" s="25">
        <f t="shared" si="2"/>
        <v>4558689.4</v>
      </c>
      <c r="N22" s="13">
        <v>89300</v>
      </c>
      <c r="O22" s="13">
        <v>62500</v>
      </c>
      <c r="P22" s="13"/>
      <c r="Q22" s="13"/>
      <c r="R22" s="6">
        <f t="shared" si="3"/>
        <v>151800</v>
      </c>
      <c r="S22" s="13"/>
      <c r="T22" s="13">
        <v>20000</v>
      </c>
      <c r="U22" s="13"/>
      <c r="V22" s="23"/>
      <c r="W22" s="23">
        <v>50000</v>
      </c>
      <c r="X22" s="23">
        <f>V22+W22</f>
        <v>50000</v>
      </c>
      <c r="Y22" s="23"/>
      <c r="Z22" s="23"/>
      <c r="AA22" s="6">
        <f t="shared" si="4"/>
        <v>70000</v>
      </c>
      <c r="AB22" s="25">
        <f t="shared" si="1"/>
        <v>5258396.4</v>
      </c>
    </row>
    <row r="23" spans="1:28" ht="15" customHeight="1">
      <c r="A23" s="3" t="s">
        <v>7</v>
      </c>
      <c r="B23" s="13">
        <v>497752</v>
      </c>
      <c r="C23" s="13">
        <v>128853</v>
      </c>
      <c r="D23" s="15">
        <f t="shared" si="0"/>
        <v>626605</v>
      </c>
      <c r="E23" s="4">
        <v>2563475</v>
      </c>
      <c r="F23" s="13">
        <v>7000</v>
      </c>
      <c r="G23" s="13">
        <v>8000</v>
      </c>
      <c r="H23" s="24">
        <v>25000</v>
      </c>
      <c r="I23" s="13">
        <v>86449.86</v>
      </c>
      <c r="J23" s="13"/>
      <c r="K23" s="13"/>
      <c r="L23" s="13">
        <v>34000</v>
      </c>
      <c r="M23" s="25">
        <f t="shared" si="2"/>
        <v>2723924.86</v>
      </c>
      <c r="N23" s="13">
        <v>89300</v>
      </c>
      <c r="O23" s="13">
        <v>62500</v>
      </c>
      <c r="P23" s="13"/>
      <c r="Q23" s="13"/>
      <c r="R23" s="6">
        <f t="shared" si="3"/>
        <v>151800</v>
      </c>
      <c r="S23" s="13">
        <v>63800</v>
      </c>
      <c r="T23" s="13">
        <v>25000</v>
      </c>
      <c r="U23" s="13"/>
      <c r="V23" s="23"/>
      <c r="W23" s="23"/>
      <c r="X23" s="23"/>
      <c r="Y23" s="23"/>
      <c r="Z23" s="23"/>
      <c r="AA23" s="6">
        <f t="shared" si="4"/>
        <v>88800</v>
      </c>
      <c r="AB23" s="25">
        <f t="shared" si="1"/>
        <v>3591129.86</v>
      </c>
    </row>
    <row r="24" spans="1:28" ht="15" customHeight="1">
      <c r="A24" s="3" t="s">
        <v>8</v>
      </c>
      <c r="B24" s="13">
        <v>237119</v>
      </c>
      <c r="C24" s="13">
        <v>61380</v>
      </c>
      <c r="D24" s="15">
        <f t="shared" si="0"/>
        <v>298499</v>
      </c>
      <c r="E24" s="4">
        <v>1537672</v>
      </c>
      <c r="F24" s="13"/>
      <c r="G24" s="13"/>
      <c r="H24" s="24">
        <v>0</v>
      </c>
      <c r="I24" s="13"/>
      <c r="J24" s="13"/>
      <c r="K24" s="13"/>
      <c r="L24" s="13">
        <v>26000</v>
      </c>
      <c r="M24" s="25">
        <f t="shared" si="2"/>
        <v>1563672</v>
      </c>
      <c r="N24" s="13">
        <v>89300</v>
      </c>
      <c r="O24" s="13">
        <v>62500</v>
      </c>
      <c r="P24" s="13"/>
      <c r="Q24" s="13"/>
      <c r="R24" s="6">
        <f t="shared" si="3"/>
        <v>151800</v>
      </c>
      <c r="S24" s="13"/>
      <c r="T24" s="13">
        <v>2000</v>
      </c>
      <c r="U24" s="13"/>
      <c r="V24" s="23"/>
      <c r="W24" s="23"/>
      <c r="X24" s="23"/>
      <c r="Y24" s="23"/>
      <c r="Z24" s="23"/>
      <c r="AA24" s="6">
        <f t="shared" si="4"/>
        <v>2000</v>
      </c>
      <c r="AB24" s="25">
        <f t="shared" si="1"/>
        <v>2015971</v>
      </c>
    </row>
    <row r="25" spans="1:28" ht="15" customHeight="1">
      <c r="A25" s="3" t="s">
        <v>9</v>
      </c>
      <c r="B25" s="13">
        <v>192237</v>
      </c>
      <c r="C25" s="13">
        <v>49755</v>
      </c>
      <c r="D25" s="15">
        <f t="shared" si="0"/>
        <v>241992</v>
      </c>
      <c r="E25" s="4">
        <v>2609777</v>
      </c>
      <c r="F25" s="13">
        <v>9400</v>
      </c>
      <c r="G25" s="13">
        <v>10600</v>
      </c>
      <c r="H25" s="24">
        <v>25000</v>
      </c>
      <c r="I25" s="13"/>
      <c r="J25" s="13"/>
      <c r="K25" s="13"/>
      <c r="L25" s="13">
        <v>20000</v>
      </c>
      <c r="M25" s="25">
        <f t="shared" si="2"/>
        <v>2674777</v>
      </c>
      <c r="N25" s="13">
        <v>89300</v>
      </c>
      <c r="O25" s="13">
        <v>62500</v>
      </c>
      <c r="P25" s="13"/>
      <c r="Q25" s="13"/>
      <c r="R25" s="6">
        <f t="shared" si="3"/>
        <v>151800</v>
      </c>
      <c r="S25" s="13"/>
      <c r="T25" s="13"/>
      <c r="U25" s="13"/>
      <c r="V25" s="23"/>
      <c r="W25" s="23"/>
      <c r="X25" s="23"/>
      <c r="Y25" s="23"/>
      <c r="Z25" s="23"/>
      <c r="AA25" s="6">
        <f t="shared" si="4"/>
        <v>0</v>
      </c>
      <c r="AB25" s="25">
        <f t="shared" si="1"/>
        <v>3068569</v>
      </c>
    </row>
    <row r="26" spans="1:28" ht="15" customHeight="1">
      <c r="A26" s="3" t="s">
        <v>10</v>
      </c>
      <c r="B26" s="13">
        <v>422128</v>
      </c>
      <c r="C26" s="13">
        <v>109273</v>
      </c>
      <c r="D26" s="15">
        <f t="shared" si="0"/>
        <v>531401</v>
      </c>
      <c r="E26" s="4">
        <v>4853813</v>
      </c>
      <c r="F26" s="13"/>
      <c r="G26" s="13"/>
      <c r="H26" s="24">
        <v>0</v>
      </c>
      <c r="I26" s="13"/>
      <c r="J26" s="13"/>
      <c r="K26" s="13"/>
      <c r="L26" s="13">
        <v>65000</v>
      </c>
      <c r="M26" s="25">
        <f t="shared" si="2"/>
        <v>4918813</v>
      </c>
      <c r="N26" s="13">
        <v>89300</v>
      </c>
      <c r="O26" s="13">
        <v>62500</v>
      </c>
      <c r="P26" s="13"/>
      <c r="Q26" s="13"/>
      <c r="R26" s="6">
        <f t="shared" si="3"/>
        <v>151800</v>
      </c>
      <c r="S26" s="13"/>
      <c r="T26" s="13"/>
      <c r="U26" s="13"/>
      <c r="V26" s="23">
        <v>55300</v>
      </c>
      <c r="W26" s="23"/>
      <c r="X26" s="23">
        <f>V26+W26</f>
        <v>55300</v>
      </c>
      <c r="Y26" s="23"/>
      <c r="Z26" s="23"/>
      <c r="AA26" s="6">
        <f t="shared" si="4"/>
        <v>55300</v>
      </c>
      <c r="AB26" s="25">
        <f t="shared" si="1"/>
        <v>5657314</v>
      </c>
    </row>
    <row r="27" spans="1:28" ht="15" customHeight="1">
      <c r="A27" s="3" t="s">
        <v>11</v>
      </c>
      <c r="B27" s="13"/>
      <c r="C27" s="13"/>
      <c r="D27" s="15">
        <f t="shared" si="0"/>
        <v>0</v>
      </c>
      <c r="E27" s="4"/>
      <c r="F27" s="13"/>
      <c r="G27" s="13"/>
      <c r="H27" s="24">
        <v>0</v>
      </c>
      <c r="I27" s="13"/>
      <c r="J27" s="13"/>
      <c r="K27" s="13"/>
      <c r="L27" s="13">
        <v>86000</v>
      </c>
      <c r="M27" s="25">
        <f t="shared" si="2"/>
        <v>86000</v>
      </c>
      <c r="N27" s="13">
        <v>89300</v>
      </c>
      <c r="O27" s="13">
        <v>62500</v>
      </c>
      <c r="P27" s="13"/>
      <c r="Q27" s="13"/>
      <c r="R27" s="6">
        <f t="shared" si="3"/>
        <v>151800</v>
      </c>
      <c r="S27" s="6"/>
      <c r="T27" s="13"/>
      <c r="U27" s="13"/>
      <c r="V27" s="23"/>
      <c r="W27" s="23"/>
      <c r="X27" s="23"/>
      <c r="Y27" s="23"/>
      <c r="Z27" s="23"/>
      <c r="AA27" s="6">
        <f t="shared" si="4"/>
        <v>0</v>
      </c>
      <c r="AB27" s="25">
        <f t="shared" si="1"/>
        <v>237800</v>
      </c>
    </row>
    <row r="28" spans="1:28" ht="15" customHeight="1">
      <c r="A28" s="3" t="s">
        <v>12</v>
      </c>
      <c r="B28" s="13">
        <v>362471</v>
      </c>
      <c r="C28" s="13">
        <v>93830</v>
      </c>
      <c r="D28" s="15">
        <f t="shared" si="0"/>
        <v>456301</v>
      </c>
      <c r="E28" s="4">
        <v>789026</v>
      </c>
      <c r="F28" s="13"/>
      <c r="G28" s="13"/>
      <c r="H28" s="24">
        <v>0</v>
      </c>
      <c r="I28" s="13"/>
      <c r="J28" s="13">
        <v>7350</v>
      </c>
      <c r="K28" s="13"/>
      <c r="L28" s="13">
        <v>143000</v>
      </c>
      <c r="M28" s="25">
        <f t="shared" si="2"/>
        <v>939376</v>
      </c>
      <c r="N28" s="13">
        <v>89300</v>
      </c>
      <c r="O28" s="13">
        <v>62500</v>
      </c>
      <c r="P28" s="13"/>
      <c r="Q28" s="13"/>
      <c r="R28" s="6">
        <f t="shared" si="3"/>
        <v>151800</v>
      </c>
      <c r="S28" s="6"/>
      <c r="T28" s="13"/>
      <c r="U28" s="13"/>
      <c r="V28" s="23"/>
      <c r="W28" s="23"/>
      <c r="X28" s="23"/>
      <c r="Y28" s="23"/>
      <c r="Z28" s="23"/>
      <c r="AA28" s="6">
        <f t="shared" si="4"/>
        <v>0</v>
      </c>
      <c r="AB28" s="25">
        <f t="shared" si="1"/>
        <v>1547477</v>
      </c>
    </row>
    <row r="29" spans="1:28" ht="15" customHeight="1">
      <c r="A29" s="3" t="s">
        <v>13</v>
      </c>
      <c r="B29" s="13"/>
      <c r="C29" s="13"/>
      <c r="D29" s="15">
        <f t="shared" si="0"/>
        <v>0</v>
      </c>
      <c r="E29" s="4">
        <v>926142</v>
      </c>
      <c r="F29" s="13">
        <v>9400</v>
      </c>
      <c r="G29" s="13">
        <v>10600</v>
      </c>
      <c r="H29" s="24">
        <v>18800</v>
      </c>
      <c r="I29" s="13"/>
      <c r="J29" s="13">
        <v>31150</v>
      </c>
      <c r="K29" s="13"/>
      <c r="L29" s="13">
        <v>39000</v>
      </c>
      <c r="M29" s="25">
        <f t="shared" si="2"/>
        <v>1035092</v>
      </c>
      <c r="N29" s="13">
        <v>89300</v>
      </c>
      <c r="O29" s="13">
        <v>62500</v>
      </c>
      <c r="P29" s="13"/>
      <c r="Q29" s="13"/>
      <c r="R29" s="6">
        <f t="shared" si="3"/>
        <v>151800</v>
      </c>
      <c r="S29" s="6"/>
      <c r="T29" s="13">
        <v>4000</v>
      </c>
      <c r="U29" s="13"/>
      <c r="V29" s="23">
        <v>25000</v>
      </c>
      <c r="W29" s="23"/>
      <c r="X29" s="23">
        <f>V29+W29</f>
        <v>25000</v>
      </c>
      <c r="Y29" s="23"/>
      <c r="Z29" s="23"/>
      <c r="AA29" s="6">
        <f t="shared" si="4"/>
        <v>29000</v>
      </c>
      <c r="AB29" s="25">
        <f t="shared" si="1"/>
        <v>1215892</v>
      </c>
    </row>
    <row r="30" spans="1:28" ht="15" customHeight="1">
      <c r="A30" s="3" t="s">
        <v>14</v>
      </c>
      <c r="B30" s="13">
        <v>338878</v>
      </c>
      <c r="C30" s="13">
        <v>87723</v>
      </c>
      <c r="D30" s="15">
        <f t="shared" si="0"/>
        <v>426601</v>
      </c>
      <c r="E30" s="4">
        <v>1196017</v>
      </c>
      <c r="F30" s="13"/>
      <c r="G30" s="13"/>
      <c r="H30" s="24">
        <v>0</v>
      </c>
      <c r="I30" s="13"/>
      <c r="J30" s="13"/>
      <c r="K30" s="13"/>
      <c r="L30" s="13">
        <v>43000</v>
      </c>
      <c r="M30" s="25">
        <f t="shared" si="2"/>
        <v>1239017</v>
      </c>
      <c r="N30" s="13">
        <v>89300</v>
      </c>
      <c r="O30" s="13">
        <v>62500</v>
      </c>
      <c r="P30" s="13"/>
      <c r="Q30" s="13"/>
      <c r="R30" s="6">
        <f t="shared" si="3"/>
        <v>151800</v>
      </c>
      <c r="S30" s="6"/>
      <c r="T30" s="13"/>
      <c r="U30" s="13"/>
      <c r="V30" s="23">
        <v>84800</v>
      </c>
      <c r="W30" s="23"/>
      <c r="X30" s="23">
        <f>V30+W30</f>
        <v>84800</v>
      </c>
      <c r="Y30" s="23"/>
      <c r="Z30" s="23"/>
      <c r="AA30" s="6">
        <f t="shared" si="4"/>
        <v>84800</v>
      </c>
      <c r="AB30" s="25">
        <f t="shared" si="1"/>
        <v>1902218</v>
      </c>
    </row>
    <row r="31" spans="1:28" ht="15" customHeight="1">
      <c r="A31" s="5" t="s">
        <v>27</v>
      </c>
      <c r="B31" s="6">
        <f>SUM(B17:B30)</f>
        <v>9816400</v>
      </c>
      <c r="C31" s="6">
        <f aca="true" t="shared" si="5" ref="C31:Q31">SUM(C17:C30)</f>
        <v>2541100</v>
      </c>
      <c r="D31" s="6">
        <f t="shared" si="5"/>
        <v>12357500</v>
      </c>
      <c r="E31" s="15">
        <f t="shared" si="5"/>
        <v>37344000</v>
      </c>
      <c r="F31" s="15">
        <f t="shared" si="5"/>
        <v>240000</v>
      </c>
      <c r="G31" s="15">
        <f t="shared" si="5"/>
        <v>268400</v>
      </c>
      <c r="H31" s="15">
        <f>SUM(H17:H30)</f>
        <v>212800</v>
      </c>
      <c r="I31" s="15">
        <f t="shared" si="5"/>
        <v>1474450</v>
      </c>
      <c r="J31" s="15">
        <f t="shared" si="5"/>
        <v>307300</v>
      </c>
      <c r="K31" s="15">
        <f t="shared" si="5"/>
        <v>400000</v>
      </c>
      <c r="L31" s="15">
        <f>SUM(L17:L30)</f>
        <v>722000</v>
      </c>
      <c r="M31" s="25">
        <f t="shared" si="2"/>
        <v>40968950</v>
      </c>
      <c r="N31" s="6">
        <f t="shared" si="5"/>
        <v>1373000</v>
      </c>
      <c r="O31" s="6">
        <f t="shared" si="5"/>
        <v>900000</v>
      </c>
      <c r="P31" s="6">
        <f t="shared" si="5"/>
        <v>0</v>
      </c>
      <c r="Q31" s="6">
        <f t="shared" si="5"/>
        <v>1231810</v>
      </c>
      <c r="R31" s="6">
        <f t="shared" si="3"/>
        <v>3504810</v>
      </c>
      <c r="S31" s="6">
        <f aca="true" t="shared" si="6" ref="S31:X31">SUM(S17:S30)</f>
        <v>150000</v>
      </c>
      <c r="T31" s="6">
        <f t="shared" si="6"/>
        <v>200000</v>
      </c>
      <c r="U31" s="6">
        <f t="shared" si="6"/>
        <v>50000</v>
      </c>
      <c r="V31" s="6">
        <f t="shared" si="6"/>
        <v>243350</v>
      </c>
      <c r="W31" s="6">
        <f t="shared" si="6"/>
        <v>50000</v>
      </c>
      <c r="X31" s="6">
        <f t="shared" si="6"/>
        <v>293350</v>
      </c>
      <c r="Y31" s="6">
        <f>SUM(Y17:Y30)</f>
        <v>513369</v>
      </c>
      <c r="Z31" s="6">
        <f>SUM(Z17:Z30)</f>
        <v>235900</v>
      </c>
      <c r="AA31" s="6">
        <f t="shared" si="4"/>
        <v>1442619</v>
      </c>
      <c r="AB31" s="25">
        <f>SUM(AB17:AB30)</f>
        <v>58273879</v>
      </c>
    </row>
    <row r="32" spans="1:28" ht="12.75">
      <c r="A32" s="17" t="s">
        <v>28</v>
      </c>
      <c r="B32" s="16"/>
      <c r="C32" s="16"/>
      <c r="D32" s="16"/>
      <c r="E32" s="16"/>
      <c r="F32" s="19"/>
      <c r="G32" s="19"/>
      <c r="H32" s="15"/>
      <c r="I32" s="19"/>
      <c r="J32" s="19"/>
      <c r="K32" s="19"/>
      <c r="L32" s="19"/>
      <c r="M32" s="25">
        <f t="shared" si="2"/>
        <v>0</v>
      </c>
      <c r="N32" s="16"/>
      <c r="O32" s="16"/>
      <c r="P32" s="19">
        <v>373900</v>
      </c>
      <c r="Q32" s="19">
        <v>1186723</v>
      </c>
      <c r="R32" s="6">
        <f t="shared" si="3"/>
        <v>1560623</v>
      </c>
      <c r="S32" s="6"/>
      <c r="T32" s="19"/>
      <c r="U32" s="19"/>
      <c r="V32" s="23"/>
      <c r="W32" s="23"/>
      <c r="X32" s="23"/>
      <c r="Y32" s="23"/>
      <c r="Z32" s="23"/>
      <c r="AA32" s="6">
        <f t="shared" si="4"/>
        <v>0</v>
      </c>
      <c r="AB32" s="25">
        <f>SUM(D32+M32+R32+AA32)</f>
        <v>1560623</v>
      </c>
    </row>
    <row r="33" spans="1:28" ht="12.75">
      <c r="A33" s="18" t="s">
        <v>15</v>
      </c>
      <c r="B33" s="6">
        <f>B31+B32</f>
        <v>9816400</v>
      </c>
      <c r="C33" s="6">
        <f aca="true" t="shared" si="7" ref="C33:P33">C31+C32</f>
        <v>2541100</v>
      </c>
      <c r="D33" s="6">
        <f t="shared" si="7"/>
        <v>12357500</v>
      </c>
      <c r="E33" s="6">
        <f t="shared" si="7"/>
        <v>37344000</v>
      </c>
      <c r="F33" s="6">
        <f t="shared" si="7"/>
        <v>240000</v>
      </c>
      <c r="G33" s="6">
        <f t="shared" si="7"/>
        <v>268400</v>
      </c>
      <c r="H33" s="6">
        <f>H31+H32</f>
        <v>212800</v>
      </c>
      <c r="I33" s="6">
        <f t="shared" si="7"/>
        <v>1474450</v>
      </c>
      <c r="J33" s="6">
        <f t="shared" si="7"/>
        <v>307300</v>
      </c>
      <c r="K33" s="6">
        <f t="shared" si="7"/>
        <v>400000</v>
      </c>
      <c r="L33" s="6">
        <f>L31+L32</f>
        <v>722000</v>
      </c>
      <c r="M33" s="25">
        <f t="shared" si="2"/>
        <v>40968950</v>
      </c>
      <c r="N33" s="6">
        <f t="shared" si="7"/>
        <v>1373000</v>
      </c>
      <c r="O33" s="6">
        <f t="shared" si="7"/>
        <v>900000</v>
      </c>
      <c r="P33" s="6">
        <f t="shared" si="7"/>
        <v>373900</v>
      </c>
      <c r="Q33" s="6">
        <f>Q31+Q32</f>
        <v>2418533</v>
      </c>
      <c r="R33" s="6">
        <f t="shared" si="3"/>
        <v>5065433</v>
      </c>
      <c r="S33" s="6">
        <f aca="true" t="shared" si="8" ref="S33:X33">S31+S32</f>
        <v>150000</v>
      </c>
      <c r="T33" s="6">
        <f t="shared" si="8"/>
        <v>200000</v>
      </c>
      <c r="U33" s="6">
        <f t="shared" si="8"/>
        <v>50000</v>
      </c>
      <c r="V33" s="6">
        <f t="shared" si="8"/>
        <v>243350</v>
      </c>
      <c r="W33" s="6">
        <f t="shared" si="8"/>
        <v>50000</v>
      </c>
      <c r="X33" s="6">
        <f t="shared" si="8"/>
        <v>293350</v>
      </c>
      <c r="Y33" s="6">
        <f>Y31+Y32</f>
        <v>513369</v>
      </c>
      <c r="Z33" s="6">
        <f>Z31+Z32</f>
        <v>235900</v>
      </c>
      <c r="AA33" s="6">
        <f t="shared" si="4"/>
        <v>1442619</v>
      </c>
      <c r="AB33" s="25">
        <f>AB31+AB32</f>
        <v>59834502</v>
      </c>
    </row>
  </sheetData>
  <sheetProtection/>
  <mergeCells count="27">
    <mergeCell ref="AB14:AB15"/>
    <mergeCell ref="R14:R15"/>
    <mergeCell ref="M14:M15"/>
    <mergeCell ref="O14:O15"/>
    <mergeCell ref="V14:X14"/>
    <mergeCell ref="Y14:Y15"/>
    <mergeCell ref="Z14:Z15"/>
    <mergeCell ref="A11:J11"/>
    <mergeCell ref="J14:J15"/>
    <mergeCell ref="P14:P15"/>
    <mergeCell ref="B14:B15"/>
    <mergeCell ref="D14:D15"/>
    <mergeCell ref="G14:G15"/>
    <mergeCell ref="F14:F15"/>
    <mergeCell ref="K14:K15"/>
    <mergeCell ref="I14:I15"/>
    <mergeCell ref="A14:A15"/>
    <mergeCell ref="C14:C15"/>
    <mergeCell ref="AA14:AA15"/>
    <mergeCell ref="Q14:Q15"/>
    <mergeCell ref="E14:E15"/>
    <mergeCell ref="L14:L15"/>
    <mergeCell ref="H14:H15"/>
    <mergeCell ref="S14:S15"/>
    <mergeCell ref="T14:T15"/>
    <mergeCell ref="U14:U15"/>
    <mergeCell ref="N14:N1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75" r:id="rId1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2015-10-01T12:26:19Z</cp:lastPrinted>
  <dcterms:created xsi:type="dcterms:W3CDTF">1996-10-08T23:32:33Z</dcterms:created>
  <dcterms:modified xsi:type="dcterms:W3CDTF">2015-10-01T12:27:08Z</dcterms:modified>
  <cp:category/>
  <cp:version/>
  <cp:contentType/>
  <cp:contentStatus/>
</cp:coreProperties>
</file>