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4" sheetId="1" r:id="rId1"/>
  </sheets>
  <definedNames>
    <definedName name="_xlnm.Print_Titles" localSheetId="0">'2014'!$8:$9</definedName>
    <definedName name="_xlnm.Print_Area" localSheetId="0">'2014'!$A$1:$C$88</definedName>
  </definedNames>
  <calcPr fullCalcOnLoad="1"/>
</workbook>
</file>

<file path=xl/sharedStrings.xml><?xml version="1.0" encoding="utf-8"?>
<sst xmlns="http://schemas.openxmlformats.org/spreadsheetml/2006/main" count="114" uniqueCount="114">
  <si>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</si>
  <si>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</si>
  <si>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</si>
  <si>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</si>
  <si>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</si>
  <si>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</si>
  <si>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</si>
  <si>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</si>
  <si>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</si>
  <si>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</si>
  <si>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</si>
  <si>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</si>
  <si>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</si>
  <si>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</si>
  <si>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</si>
  <si>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</si>
  <si>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</si>
  <si>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</si>
  <si>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</si>
  <si>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</si>
  <si>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</si>
  <si>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</si>
  <si>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</si>
  <si>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</si>
  <si>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</si>
  <si>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</si>
  <si>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</si>
  <si>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</si>
  <si>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</si>
  <si>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</si>
  <si>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</si>
  <si>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</si>
  <si>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</si>
  <si>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</si>
  <si>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</si>
  <si>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</si>
  <si>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</si>
  <si>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</si>
  <si>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</si>
  <si>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</si>
  <si>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</si>
  <si>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</si>
  <si>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</si>
  <si>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</si>
  <si>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</si>
  <si>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</si>
  <si>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</si>
  <si>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</si>
  <si>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</si>
  <si>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</si>
  <si>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</si>
  <si>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</si>
  <si>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</si>
  <si>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</si>
  <si>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2 02 03026 05 0000 151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</si>
  <si>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</si>
  <si>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</si>
  <si>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1 16 28000 01 0000 140</t>
  </si>
  <si>
    <t>ДОХОДЫ ОТ ПРОДАЖИ МАТЕРИАЛЬНЫХ И НЕМАТЕРИАЛЬНЫХ АКТИВОВ</t>
  </si>
  <si>
    <t>1 14 00000 00 0000 000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</si>
  <si>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</si>
  <si>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</si>
  <si>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</si>
  <si>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</si>
  <si>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</si>
  <si>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Государственная пошлина по делам, рассматриваемым в судах общей юрисдикции, мировыми судьями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</si>
  <si>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</si>
  <si>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</si>
  <si>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</si>
  <si>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</si>
  <si>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</si>
  <si>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из них: субсидия на софинансирование вопросов местного значения</t>
  </si>
  <si>
    <t>на мероприятия по проведению оздоровительной кампании детей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</si>
  <si>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</si>
  <si>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</si>
  <si>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</si>
  <si>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Утверждено</t>
  </si>
  <si>
    <t>рублей</t>
  </si>
  <si>
    <t>СУБСИДИИ БЮДЖЕТАМ СУБЪЕКТОВ РОССИЙСКОЙ ФЕДЕРАЦИИ И МУНИЦИПАЛЬНЫХ ОБРАЗОВАНИЙ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</si>
  <si>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</si>
  <si>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</si>
  <si>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</si>
  <si>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</si>
  <si>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</si>
  <si>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1 05 04000 02 0000 110</t>
  </si>
  <si>
    <t>Налог, взимаемый в связи с применением патентной системы налогообложения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</si>
  <si>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</si>
  <si>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</si>
  <si>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</si>
  <si>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</si>
  <si>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</si>
  <si>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Плата за негативное воздействие на окружающую среду</t>
  </si>
  <si>
    <t>1 12 01000 01 0000 120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</si>
  <si>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</si>
  <si>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</si>
  <si>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</si>
  <si>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</si>
  <si>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1 16 43000 01 0000 140</t>
  </si>
  <si>
    <t>ГОСУДАРСТВЕННАЯ ПОШЛИНА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</si>
  <si>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</si>
  <si>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</si>
  <si>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</si>
  <si>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</si>
  <si>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</si>
  <si>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2 02 03119 05 0000 151</t>
  </si>
  <si>
    <t>на осуществление государственных полномочий по присвоению спортивных разрядов спортсменам Архангельской области</t>
  </si>
  <si>
    <t>2 02 02216 05 0000 151</t>
  </si>
  <si>
    <t>1 13 01000 00 0000 130</t>
  </si>
  <si>
    <t>Доходы от оказания платных услуг (работ)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</si>
  <si>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</si>
  <si>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</si>
  <si>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>Приложение № 4</t>
  </si>
  <si>
    <t>Прогнозируемое поступление доходов бюджета муниципального района на 2015 год</t>
  </si>
  <si>
    <t>к решению О бюджее на 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</si>
</sst>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  <numFmt numFmtId="176" formatCode="#,##0.0"/>
  </numFmts>
  <fonts count="40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32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justify" wrapText="1" indent="1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="90" zoomScaleNormal="90" zoomScaleSheetLayoutView="90" zoomScalePageLayoutView="0" workbookViewId="0" topLeftCell="A1">
      <selection activeCell="C2" sqref="C2"/>
    </sheetView>
  </sheetViews>
  <sheetFormatPr defaultColWidth="9.00390625" defaultRowHeight="12.75"/>
  <cols>
    <col min="1" max="1" width="76.875" style="2" customWidth="1"/>
    <col min="2" max="2" width="23.00390625" style="2" customWidth="1"/>
    <col min="3" max="3" width="16.75390625" style="2" customWidth="1"/>
    <col min="4" max="16384" width="9.125" style="2" customWidth="1"/>
  </cols>
  <sheetData>
    <row r="1" spans="2:3" ht="12.75">
      <c r="B1" s="18"/>
      <c r="C1" s="19" t="s">
        <v>111</v>
      </c>
    </row>
    <row r="2" spans="2:3" ht="12.75">
      <c r="B2" s="18"/>
      <c r="C2" s="19" t="s">
        <v>113</v>
      </c>
    </row>
    <row r="3" spans="2:3" ht="12.75">
      <c r="B3" s="18"/>
      <c r="C3" s="19" t="s">
        <v>48</v>
      </c>
    </row>
    <row r="4" spans="2:3" ht="12.75">
      <c r="B4" s="18"/>
      <c r="C4" s="19"/>
    </row>
    <row r="5" spans="2:3" ht="12.75">
      <c r="B5" s="18"/>
      <c r="C5" s="19"/>
    </row>
    <row r="6" spans="1:3" ht="21.75" customHeight="1">
      <c r="A6" s="44" t="s">
        <v>112</v>
      </c>
      <c r="B6" s="45"/>
      <c r="C6" s="45"/>
    </row>
    <row r="7" spans="1:3" ht="13.5" customHeight="1">
      <c r="A7" s="25"/>
      <c r="B7" s="26"/>
      <c r="C7" s="27" t="s">
        <v>77</v>
      </c>
    </row>
    <row r="8" spans="1:3" ht="41.25" customHeight="1">
      <c r="A8" s="3" t="s">
        <v>19</v>
      </c>
      <c r="B8" s="3" t="s">
        <v>20</v>
      </c>
      <c r="C8" s="14" t="s">
        <v>76</v>
      </c>
    </row>
    <row r="9" spans="1:3" ht="9" customHeight="1">
      <c r="A9" s="4">
        <v>1</v>
      </c>
      <c r="B9" s="4">
        <v>2</v>
      </c>
      <c r="C9" s="4">
        <v>3</v>
      </c>
    </row>
    <row r="10" spans="1:3" ht="12.75">
      <c r="A10" s="5"/>
      <c r="B10" s="6"/>
      <c r="C10" s="15"/>
    </row>
    <row r="11" spans="1:3" ht="12.75">
      <c r="A11" s="7" t="s">
        <v>2</v>
      </c>
      <c r="B11" s="28" t="s">
        <v>8</v>
      </c>
      <c r="C11" s="40">
        <f>C13+C16+C19+C24+C28+C31+C37+C41+C34</f>
        <v>104402846</v>
      </c>
    </row>
    <row r="12" spans="1:3" ht="12.75">
      <c r="A12" s="7"/>
      <c r="B12" s="28"/>
      <c r="C12" s="41"/>
    </row>
    <row r="13" spans="1:3" ht="12.75">
      <c r="A13" s="8" t="s">
        <v>5</v>
      </c>
      <c r="B13" s="29" t="s">
        <v>9</v>
      </c>
      <c r="C13" s="41">
        <f>C14</f>
        <v>69485290</v>
      </c>
    </row>
    <row r="14" spans="1:3" ht="12.75">
      <c r="A14" s="9" t="s">
        <v>0</v>
      </c>
      <c r="B14" s="29" t="s">
        <v>10</v>
      </c>
      <c r="C14" s="41">
        <v>69485290</v>
      </c>
    </row>
    <row r="15" spans="1:3" ht="12.75">
      <c r="A15" s="9"/>
      <c r="B15" s="29"/>
      <c r="C15" s="41"/>
    </row>
    <row r="16" spans="1:3" ht="25.5">
      <c r="A16" s="10" t="s">
        <v>80</v>
      </c>
      <c r="B16" s="29" t="s">
        <v>81</v>
      </c>
      <c r="C16" s="41">
        <f>C17</f>
        <v>722056</v>
      </c>
    </row>
    <row r="17" spans="1:3" ht="25.5">
      <c r="A17" s="9" t="s">
        <v>82</v>
      </c>
      <c r="B17" s="29" t="s">
        <v>83</v>
      </c>
      <c r="C17" s="41">
        <v>722056</v>
      </c>
    </row>
    <row r="18" spans="1:3" ht="12.75">
      <c r="A18" s="9"/>
      <c r="B18" s="29"/>
      <c r="C18" s="41"/>
    </row>
    <row r="19" spans="1:3" ht="12.75">
      <c r="A19" s="10" t="s">
        <v>1</v>
      </c>
      <c r="B19" s="29" t="s">
        <v>11</v>
      </c>
      <c r="C19" s="41">
        <f>SUM(C20:C22)</f>
        <v>7206500</v>
      </c>
    </row>
    <row r="20" spans="1:3" ht="12.75">
      <c r="A20" s="9" t="s">
        <v>32</v>
      </c>
      <c r="B20" s="29" t="s">
        <v>33</v>
      </c>
      <c r="C20" s="41">
        <v>6454000</v>
      </c>
    </row>
    <row r="21" spans="1:3" ht="12.75">
      <c r="A21" s="9" t="s">
        <v>7</v>
      </c>
      <c r="B21" s="29" t="s">
        <v>12</v>
      </c>
      <c r="C21" s="41">
        <v>709500</v>
      </c>
    </row>
    <row r="22" spans="1:3" ht="12.75">
      <c r="A22" s="9" t="s">
        <v>85</v>
      </c>
      <c r="B22" s="29" t="s">
        <v>84</v>
      </c>
      <c r="C22" s="41">
        <v>43000</v>
      </c>
    </row>
    <row r="23" spans="1:3" ht="12.75">
      <c r="A23" s="9"/>
      <c r="B23" s="29"/>
      <c r="C23" s="41"/>
    </row>
    <row r="24" spans="1:3" ht="12.75">
      <c r="A24" s="10" t="s">
        <v>98</v>
      </c>
      <c r="B24" s="29" t="s">
        <v>13</v>
      </c>
      <c r="C24" s="41">
        <f>SUM(C25:C26)</f>
        <v>1109500</v>
      </c>
    </row>
    <row r="25" spans="1:3" ht="25.5">
      <c r="A25" s="9" t="s">
        <v>65</v>
      </c>
      <c r="B25" s="29" t="s">
        <v>86</v>
      </c>
      <c r="C25" s="41">
        <v>451100</v>
      </c>
    </row>
    <row r="26" spans="1:3" ht="25.5">
      <c r="A26" s="38" t="s">
        <v>87</v>
      </c>
      <c r="B26" s="29" t="s">
        <v>88</v>
      </c>
      <c r="C26" s="41">
        <v>658400</v>
      </c>
    </row>
    <row r="27" spans="1:3" ht="12.75">
      <c r="A27" s="38"/>
      <c r="B27" s="29"/>
      <c r="C27" s="41"/>
    </row>
    <row r="28" spans="1:3" ht="25.5">
      <c r="A28" s="8" t="s">
        <v>3</v>
      </c>
      <c r="B28" s="29" t="s">
        <v>14</v>
      </c>
      <c r="C28" s="41">
        <f>SUM(C29:C29)</f>
        <v>8078500</v>
      </c>
    </row>
    <row r="29" spans="1:3" ht="63" customHeight="1">
      <c r="A29" s="37" t="s">
        <v>89</v>
      </c>
      <c r="B29" s="30" t="s">
        <v>90</v>
      </c>
      <c r="C29" s="41">
        <v>8078500</v>
      </c>
    </row>
    <row r="30" spans="1:3" ht="12.75">
      <c r="A30" s="9"/>
      <c r="B30" s="29"/>
      <c r="C30" s="41"/>
    </row>
    <row r="31" spans="1:3" ht="12.75">
      <c r="A31" s="10" t="s">
        <v>6</v>
      </c>
      <c r="B31" s="29" t="s">
        <v>15</v>
      </c>
      <c r="C31" s="41">
        <f>SUM(C32:C32)</f>
        <v>15500000</v>
      </c>
    </row>
    <row r="32" spans="1:3" ht="12.75">
      <c r="A32" s="24" t="s">
        <v>91</v>
      </c>
      <c r="B32" s="29" t="s">
        <v>92</v>
      </c>
      <c r="C32" s="41">
        <v>15500000</v>
      </c>
    </row>
    <row r="33" spans="1:3" ht="12.75">
      <c r="A33" s="9"/>
      <c r="B33" s="31"/>
      <c r="C33" s="41"/>
    </row>
    <row r="34" spans="1:3" ht="25.5">
      <c r="A34" s="10" t="s">
        <v>99</v>
      </c>
      <c r="B34" s="29" t="s">
        <v>66</v>
      </c>
      <c r="C34" s="41">
        <f>SUM(C35:C35)</f>
        <v>935000</v>
      </c>
    </row>
    <row r="35" spans="1:3" ht="12.75">
      <c r="A35" s="9" t="s">
        <v>108</v>
      </c>
      <c r="B35" s="29" t="s">
        <v>107</v>
      </c>
      <c r="C35" s="41">
        <v>935000</v>
      </c>
    </row>
    <row r="36" spans="1:3" ht="12.75">
      <c r="A36" s="9"/>
      <c r="B36" s="31"/>
      <c r="C36" s="41"/>
    </row>
    <row r="37" spans="1:3" ht="12.75">
      <c r="A37" s="21" t="s">
        <v>58</v>
      </c>
      <c r="B37" s="32" t="s">
        <v>59</v>
      </c>
      <c r="C37" s="41">
        <f>SUM(C38:C39)</f>
        <v>851000</v>
      </c>
    </row>
    <row r="38" spans="1:3" ht="51">
      <c r="A38" s="23" t="s">
        <v>93</v>
      </c>
      <c r="B38" s="33" t="s">
        <v>94</v>
      </c>
      <c r="C38" s="41">
        <v>714000</v>
      </c>
    </row>
    <row r="39" spans="1:3" ht="38.25">
      <c r="A39" s="9" t="s">
        <v>95</v>
      </c>
      <c r="B39" s="31" t="s">
        <v>96</v>
      </c>
      <c r="C39" s="41">
        <v>137000</v>
      </c>
    </row>
    <row r="40" spans="1:3" ht="12.75">
      <c r="A40" s="9"/>
      <c r="B40" s="31"/>
      <c r="C40" s="41"/>
    </row>
    <row r="41" spans="1:3" ht="12.75">
      <c r="A41" s="10" t="s">
        <v>36</v>
      </c>
      <c r="B41" s="29" t="s">
        <v>35</v>
      </c>
      <c r="C41" s="41">
        <f>SUM(C42:C45)</f>
        <v>515000</v>
      </c>
    </row>
    <row r="42" spans="1:3" ht="76.5">
      <c r="A42" s="17" t="s">
        <v>102</v>
      </c>
      <c r="B42" s="29" t="s">
        <v>100</v>
      </c>
      <c r="C42" s="41">
        <v>20000</v>
      </c>
    </row>
    <row r="43" spans="1:3" ht="38.25">
      <c r="A43" s="17" t="s">
        <v>51</v>
      </c>
      <c r="B43" s="29" t="s">
        <v>57</v>
      </c>
      <c r="C43" s="41">
        <v>20000</v>
      </c>
    </row>
    <row r="44" spans="1:3" ht="38.25">
      <c r="A44" s="17" t="s">
        <v>101</v>
      </c>
      <c r="B44" s="29" t="s">
        <v>97</v>
      </c>
      <c r="C44" s="41">
        <v>30000</v>
      </c>
    </row>
    <row r="45" spans="1:3" ht="25.5">
      <c r="A45" s="17" t="s">
        <v>49</v>
      </c>
      <c r="B45" s="34" t="s">
        <v>50</v>
      </c>
      <c r="C45" s="41">
        <v>445000</v>
      </c>
    </row>
    <row r="46" spans="1:3" ht="12.75">
      <c r="A46" s="17"/>
      <c r="B46" s="35"/>
      <c r="C46" s="41"/>
    </row>
    <row r="47" spans="1:3" ht="12.75">
      <c r="A47" s="7" t="s">
        <v>4</v>
      </c>
      <c r="B47" s="28" t="s">
        <v>16</v>
      </c>
      <c r="C47" s="40">
        <f>C49</f>
        <v>349412290</v>
      </c>
    </row>
    <row r="48" spans="1:3" ht="12.75">
      <c r="A48" s="8"/>
      <c r="B48" s="29"/>
      <c r="C48" s="42"/>
    </row>
    <row r="49" spans="1:3" ht="25.5">
      <c r="A49" s="8" t="s">
        <v>34</v>
      </c>
      <c r="B49" s="29" t="s">
        <v>17</v>
      </c>
      <c r="C49" s="42">
        <f>C51+C61+C82</f>
        <v>349412290</v>
      </c>
    </row>
    <row r="50" spans="1:3" ht="12.75">
      <c r="A50" s="8"/>
      <c r="B50" s="29"/>
      <c r="C50" s="42"/>
    </row>
    <row r="51" spans="1:3" ht="25.5">
      <c r="A51" s="16" t="s">
        <v>78</v>
      </c>
      <c r="B51" s="33" t="s">
        <v>18</v>
      </c>
      <c r="C51" s="41">
        <f>SUM(C52:C53)</f>
        <v>145161600</v>
      </c>
    </row>
    <row r="52" spans="1:3" ht="51">
      <c r="A52" s="16" t="s">
        <v>109</v>
      </c>
      <c r="B52" s="33" t="s">
        <v>106</v>
      </c>
      <c r="C52" s="41">
        <v>518000</v>
      </c>
    </row>
    <row r="53" spans="1:3" ht="12.75">
      <c r="A53" s="9" t="s">
        <v>24</v>
      </c>
      <c r="B53" s="29" t="s">
        <v>23</v>
      </c>
      <c r="C53" s="42">
        <f>SUM(C54)</f>
        <v>144643600</v>
      </c>
    </row>
    <row r="54" spans="1:3" ht="12.75">
      <c r="A54" s="1" t="s">
        <v>26</v>
      </c>
      <c r="B54" s="29" t="s">
        <v>25</v>
      </c>
      <c r="C54" s="42">
        <f>SUM(C55:C59)</f>
        <v>144643600</v>
      </c>
    </row>
    <row r="55" spans="1:3" ht="12.75">
      <c r="A55" s="22" t="s">
        <v>71</v>
      </c>
      <c r="B55" s="29"/>
      <c r="C55" s="42">
        <v>140977100</v>
      </c>
    </row>
    <row r="56" spans="1:3" ht="38.25">
      <c r="A56" s="22" t="s">
        <v>79</v>
      </c>
      <c r="B56" s="29"/>
      <c r="C56" s="42">
        <v>700000</v>
      </c>
    </row>
    <row r="57" spans="1:3" ht="38.25">
      <c r="A57" s="22" t="s">
        <v>39</v>
      </c>
      <c r="B57" s="29"/>
      <c r="C57" s="42">
        <v>58100</v>
      </c>
    </row>
    <row r="58" spans="1:3" ht="12.75">
      <c r="A58" s="22" t="s">
        <v>72</v>
      </c>
      <c r="B58" s="29"/>
      <c r="C58" s="42">
        <v>2640000</v>
      </c>
    </row>
    <row r="59" spans="1:3" ht="25.5">
      <c r="A59" s="22" t="s">
        <v>110</v>
      </c>
      <c r="B59" s="29"/>
      <c r="C59" s="42">
        <v>268400</v>
      </c>
    </row>
    <row r="60" spans="1:3" ht="12.75">
      <c r="A60" s="1"/>
      <c r="B60" s="29"/>
      <c r="C60" s="42"/>
    </row>
    <row r="61" spans="1:3" ht="25.5">
      <c r="A61" s="16" t="s">
        <v>40</v>
      </c>
      <c r="B61" s="33" t="s">
        <v>22</v>
      </c>
      <c r="C61" s="41">
        <f>C62+C63+C64+C77+C75+C76+C78</f>
        <v>200783500</v>
      </c>
    </row>
    <row r="62" spans="1:3" ht="38.25">
      <c r="A62" s="20" t="s">
        <v>56</v>
      </c>
      <c r="B62" s="29" t="s">
        <v>70</v>
      </c>
      <c r="C62" s="41">
        <v>1514200</v>
      </c>
    </row>
    <row r="63" spans="1:3" ht="25.5">
      <c r="A63" s="9" t="s">
        <v>38</v>
      </c>
      <c r="B63" s="29" t="s">
        <v>28</v>
      </c>
      <c r="C63" s="41">
        <v>3775900</v>
      </c>
    </row>
    <row r="64" spans="1:3" ht="25.5">
      <c r="A64" s="16" t="s">
        <v>52</v>
      </c>
      <c r="B64" s="29" t="s">
        <v>53</v>
      </c>
      <c r="C64" s="41">
        <f>SUM(C65:C74)</f>
        <v>7657800</v>
      </c>
    </row>
    <row r="65" spans="1:3" ht="25.5">
      <c r="A65" s="1" t="s">
        <v>42</v>
      </c>
      <c r="B65" s="29"/>
      <c r="C65" s="41">
        <v>2541100</v>
      </c>
    </row>
    <row r="66" spans="1:3" ht="12.75">
      <c r="A66" s="1" t="s">
        <v>43</v>
      </c>
      <c r="B66" s="29"/>
      <c r="C66" s="42">
        <v>304700</v>
      </c>
    </row>
    <row r="67" spans="1:3" ht="25.5">
      <c r="A67" s="1" t="s">
        <v>44</v>
      </c>
      <c r="B67" s="29"/>
      <c r="C67" s="42">
        <v>1218600</v>
      </c>
    </row>
    <row r="68" spans="1:3" ht="25.5">
      <c r="A68" s="1" t="s">
        <v>45</v>
      </c>
      <c r="B68" s="29"/>
      <c r="C68" s="42">
        <v>900000</v>
      </c>
    </row>
    <row r="69" spans="1:3" ht="38.25">
      <c r="A69" s="1" t="s">
        <v>60</v>
      </c>
      <c r="B69" s="29"/>
      <c r="C69" s="42">
        <v>25500</v>
      </c>
    </row>
    <row r="70" spans="1:3" ht="25.5">
      <c r="A70" s="1" t="s">
        <v>46</v>
      </c>
      <c r="B70" s="29"/>
      <c r="C70" s="42">
        <v>1828000</v>
      </c>
    </row>
    <row r="71" spans="1:3" ht="25.5">
      <c r="A71" s="1" t="s">
        <v>47</v>
      </c>
      <c r="B71" s="29"/>
      <c r="C71" s="42">
        <v>609300</v>
      </c>
    </row>
    <row r="72" spans="1:3" ht="25.5">
      <c r="A72" s="1" t="s">
        <v>68</v>
      </c>
      <c r="B72" s="29"/>
      <c r="C72" s="42">
        <v>118100</v>
      </c>
    </row>
    <row r="73" spans="1:3" ht="12.75">
      <c r="A73" s="1" t="s">
        <v>69</v>
      </c>
      <c r="B73" s="29"/>
      <c r="C73" s="42">
        <v>25000</v>
      </c>
    </row>
    <row r="74" spans="1:3" ht="25.5">
      <c r="A74" s="1" t="s">
        <v>105</v>
      </c>
      <c r="B74" s="29"/>
      <c r="C74" s="42">
        <v>87500</v>
      </c>
    </row>
    <row r="75" spans="1:3" ht="51">
      <c r="A75" s="9" t="s">
        <v>73</v>
      </c>
      <c r="B75" s="29" t="s">
        <v>54</v>
      </c>
      <c r="C75" s="41">
        <v>2306600</v>
      </c>
    </row>
    <row r="76" spans="1:3" ht="51">
      <c r="A76" s="9" t="s">
        <v>61</v>
      </c>
      <c r="B76" s="29" t="s">
        <v>55</v>
      </c>
      <c r="C76" s="41">
        <v>4033700</v>
      </c>
    </row>
    <row r="77" spans="1:3" ht="51">
      <c r="A77" s="39" t="s">
        <v>103</v>
      </c>
      <c r="B77" s="29" t="s">
        <v>104</v>
      </c>
      <c r="C77" s="41">
        <v>373900</v>
      </c>
    </row>
    <row r="78" spans="1:3" ht="12.75">
      <c r="A78" s="16" t="s">
        <v>30</v>
      </c>
      <c r="B78" s="33" t="s">
        <v>31</v>
      </c>
      <c r="C78" s="41">
        <f>SUM(C79)</f>
        <v>181121400</v>
      </c>
    </row>
    <row r="79" spans="1:3" ht="12.75">
      <c r="A79" s="9" t="s">
        <v>27</v>
      </c>
      <c r="B79" s="29" t="s">
        <v>29</v>
      </c>
      <c r="C79" s="41">
        <f>SUM(C80:C81)</f>
        <v>181121400</v>
      </c>
    </row>
    <row r="80" spans="1:3" ht="12.75">
      <c r="A80" s="1" t="s">
        <v>67</v>
      </c>
      <c r="B80" s="29"/>
      <c r="C80" s="42">
        <v>181121400</v>
      </c>
    </row>
    <row r="81" spans="1:3" ht="12.75">
      <c r="A81" s="1"/>
      <c r="B81" s="29"/>
      <c r="C81" s="42"/>
    </row>
    <row r="82" spans="1:3" ht="12.75">
      <c r="A82" s="10" t="s">
        <v>41</v>
      </c>
      <c r="B82" s="29" t="s">
        <v>37</v>
      </c>
      <c r="C82" s="41">
        <f>C83</f>
        <v>3467190</v>
      </c>
    </row>
    <row r="83" spans="1:3" ht="40.5" customHeight="1">
      <c r="A83" s="9" t="s">
        <v>62</v>
      </c>
      <c r="B83" s="29" t="s">
        <v>63</v>
      </c>
      <c r="C83" s="41">
        <f>SUM(C84:C86)</f>
        <v>3467190</v>
      </c>
    </row>
    <row r="84" spans="1:3" ht="25.5">
      <c r="A84" s="1" t="s">
        <v>74</v>
      </c>
      <c r="B84" s="29"/>
      <c r="C84" s="41">
        <v>2246880</v>
      </c>
    </row>
    <row r="85" spans="1:3" ht="25.5">
      <c r="A85" s="1" t="s">
        <v>75</v>
      </c>
      <c r="B85" s="29"/>
      <c r="C85" s="41">
        <v>609210</v>
      </c>
    </row>
    <row r="86" spans="1:3" ht="12.75">
      <c r="A86" s="1" t="s">
        <v>64</v>
      </c>
      <c r="B86" s="29"/>
      <c r="C86" s="41">
        <v>611100</v>
      </c>
    </row>
    <row r="87" spans="1:3" ht="12.75">
      <c r="A87" s="9"/>
      <c r="B87" s="29"/>
      <c r="C87" s="41"/>
    </row>
    <row r="88" spans="1:3" ht="12.75">
      <c r="A88" s="11" t="s">
        <v>21</v>
      </c>
      <c r="B88" s="36"/>
      <c r="C88" s="43">
        <f>C11+C47</f>
        <v>453815136</v>
      </c>
    </row>
    <row r="89" spans="1:2" ht="13.5" customHeight="1">
      <c r="A89" s="12"/>
      <c r="B89" s="13"/>
    </row>
  </sheetData>
  <sheetProtection/>
  <mergeCells count="1">
    <mergeCell ref="A6:C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8" r:id="rId1"/>
  <headerFooter alignWithMargins="0">
    <oddFooter>&amp;C&amp;P</oddFooter>
  </headerFooter>
  <rowBreaks count="1" manualBreakCount="1">
    <brk id="5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Владимир Ф. Щепихин</cp:lastModifiedBy>
  <cp:lastPrinted>2014-11-08T13:23:02Z</cp:lastPrinted>
  <dcterms:created xsi:type="dcterms:W3CDTF">2004-09-13T07:20:24Z</dcterms:created>
  <dcterms:modified xsi:type="dcterms:W3CDTF">2014-11-19T09:06:50Z</dcterms:modified>
  <cp:category/>
  <cp:version/>
  <cp:contentType/>
  <cp:contentStatus/>
</cp:coreProperties>
</file>