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'2015'!$A$1:$F$105</definedName>
  </definedNames>
  <calcPr fullCalcOnLoad="1"/>
</workbook>
</file>

<file path=xl/sharedStrings.xml><?xml version="1.0" encoding="utf-8"?>
<sst xmlns="http://schemas.openxmlformats.org/spreadsheetml/2006/main" count="139" uniqueCount="137">
  <si>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</si>
  <si>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</si>
  <si>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</si>
  <si>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</si>
  <si>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</si>
  <si>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</si>
  <si>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</si>
  <si>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</si>
  <si>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</si>
  <si>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</si>
  <si>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</si>
  <si>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</si>
  <si>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</si>
  <si>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</si>
  <si>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</si>
  <si>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</si>
  <si>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</si>
  <si>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</si>
  <si>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</si>
  <si>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</si>
  <si>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</si>
  <si>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</si>
  <si>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</si>
  <si>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</si>
  <si>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</si>
  <si>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</si>
  <si>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</si>
  <si>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</si>
  <si>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</si>
  <si>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</si>
  <si>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</si>
  <si>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</si>
  <si>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</si>
  <si>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</si>
  <si>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</si>
  <si>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</si>
  <si>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</si>
  <si>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</si>
  <si>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</si>
  <si>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</si>
  <si>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</si>
  <si>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</si>
  <si>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</si>
  <si>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</si>
  <si>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</si>
  <si>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</si>
  <si>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</si>
  <si>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</si>
  <si>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</si>
  <si>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</si>
  <si>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</si>
  <si>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</si>
  <si>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</si>
  <si>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</si>
  <si>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</si>
  <si>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</si>
  <si>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</si>
  <si>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</si>
  <si>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</si>
  <si>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</si>
  <si>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</si>
  <si>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</si>
  <si>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</si>
  <si>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</si>
  <si>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</si>
  <si>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</si>
  <si>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</si>
  <si>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</si>
  <si>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</si>
  <si>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</si>
  <si>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</si>
  <si>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</si>
  <si>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</si>
  <si>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</si>
  <si>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</si>
  <si>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</si>
  <si>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</si>
  <si>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</si>
  <si>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</si>
  <si>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</si>
  <si>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</si>
  <si>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</si>
  <si>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</si>
  <si>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</si>
  <si>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</si>
  <si>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</si>
  <si>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</si>
  <si>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</si>
  <si>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</si>
  <si>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</si>
  <si>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</si>
  <si>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</si>
  <si>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</si>
  <si>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</si>
  <si>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</si>
  <si>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</si>
  <si>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</si>
  <si>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</si>
  <si>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</si>
  <si>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</si>
  <si>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</si>
  <si>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</si>
  <si>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</si>
  <si>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</si>
  <si>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</si>
  <si>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</si>
  <si>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</si>
  <si>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</si>
  <si>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</si>
  <si>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</si>
  <si>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</si>
  <si>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</si>
  <si>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</si>
  <si>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</si>
  <si>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</si>
  <si>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</si>
  <si>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</si>
  <si>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</si>
  <si>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</si>
  <si>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</si>
  <si>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</si>
  <si>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</si>
  <si>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</si>
  <si>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</si>
  <si>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</si>
  <si>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</si>
  <si>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</si>
  <si>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</si>
  <si>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</si>
  <si>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</si>
  <si>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</si>
  <si>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</si>
  <si>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</si>
  <si>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</si>
  <si>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</si>
  <si>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__апреля 2015 года № ___</t>
  </si>
  <si>
    <t>от 11 декабря 2014 года № 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</si>
</sst>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2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90" zoomScaleNormal="90" zoomScaleSheetLayoutView="80" zoomScalePageLayoutView="0" workbookViewId="0" topLeftCell="A97">
      <selection activeCell="A83" sqref="A83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113</v>
      </c>
    </row>
    <row r="2" spans="3:5" ht="12.75">
      <c r="C2" s="19"/>
      <c r="E2" s="19" t="s">
        <v>65</v>
      </c>
    </row>
    <row r="3" spans="3:5" ht="12.75">
      <c r="C3" s="19"/>
      <c r="E3" s="19" t="s">
        <v>48</v>
      </c>
    </row>
    <row r="4" spans="3:5" ht="12.75">
      <c r="C4" s="19"/>
      <c r="E4" s="19" t="s">
        <v>135</v>
      </c>
    </row>
    <row r="5" spans="3:5" ht="12.75">
      <c r="C5" s="19"/>
      <c r="E5" s="19"/>
    </row>
    <row r="6" spans="2:5" ht="12.75">
      <c r="B6" s="18"/>
      <c r="C6" s="19"/>
      <c r="E6" s="19" t="s">
        <v>116</v>
      </c>
    </row>
    <row r="7" spans="2:5" ht="12.75">
      <c r="B7" s="18"/>
      <c r="C7" s="19"/>
      <c r="E7" s="19" t="s">
        <v>65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136</v>
      </c>
    </row>
    <row r="10" spans="2:3" ht="12.75">
      <c r="B10" s="18"/>
      <c r="C10" s="19"/>
    </row>
    <row r="11" spans="1:5" ht="19.5" customHeight="1">
      <c r="A11" s="53" t="s">
        <v>112</v>
      </c>
      <c r="B11" s="54"/>
      <c r="C11" s="54"/>
      <c r="D11" s="55"/>
      <c r="E11" s="55"/>
    </row>
    <row r="12" spans="1:5" ht="11.25" customHeight="1">
      <c r="A12" s="25"/>
      <c r="B12" s="26"/>
      <c r="E12" s="27" t="s">
        <v>78</v>
      </c>
    </row>
    <row r="13" spans="1:5" ht="39" customHeight="1">
      <c r="A13" s="3" t="s">
        <v>19</v>
      </c>
      <c r="B13" s="3" t="s">
        <v>20</v>
      </c>
      <c r="C13" s="14" t="s">
        <v>77</v>
      </c>
      <c r="D13" s="14" t="s">
        <v>114</v>
      </c>
      <c r="E13" s="14" t="s">
        <v>115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105124846</v>
      </c>
      <c r="D16" s="40">
        <f>D18+D21+D24+D29+D33+D36+D42+D46+D39</f>
        <v>0</v>
      </c>
      <c r="E16" s="49">
        <f>C16+D16</f>
        <v>105124846</v>
      </c>
    </row>
    <row r="17" spans="1:5" ht="12.75">
      <c r="A17" s="7"/>
      <c r="B17" s="28"/>
      <c r="C17" s="41"/>
      <c r="D17" s="41"/>
      <c r="E17" s="46">
        <f aca="true" t="shared" si="0" ref="E17:E84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81</v>
      </c>
      <c r="B21" s="29" t="s">
        <v>82</v>
      </c>
      <c r="C21" s="41">
        <f>C22</f>
        <v>722056</v>
      </c>
      <c r="D21" s="41">
        <f>D22</f>
        <v>0</v>
      </c>
      <c r="E21" s="46">
        <f t="shared" si="0"/>
        <v>722056</v>
      </c>
    </row>
    <row r="22" spans="1:5" ht="27" customHeight="1">
      <c r="A22" s="9" t="s">
        <v>83</v>
      </c>
      <c r="B22" s="29" t="s">
        <v>84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7206500</v>
      </c>
      <c r="D24" s="41">
        <f>SUM(D25:D27)</f>
        <v>0</v>
      </c>
      <c r="E24" s="46">
        <f t="shared" si="0"/>
        <v>7206500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709500</v>
      </c>
      <c r="D26" s="41"/>
      <c r="E26" s="46">
        <f t="shared" si="0"/>
        <v>709500</v>
      </c>
    </row>
    <row r="27" spans="1:5" ht="28.5" customHeight="1">
      <c r="A27" s="9" t="s">
        <v>86</v>
      </c>
      <c r="B27" s="29" t="s">
        <v>85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99</v>
      </c>
      <c r="B29" s="29" t="s">
        <v>13</v>
      </c>
      <c r="C29" s="41">
        <f>SUM(C30:C31)</f>
        <v>1109500</v>
      </c>
      <c r="D29" s="41">
        <f>SUM(D30:D31)</f>
        <v>0</v>
      </c>
      <c r="E29" s="46">
        <f t="shared" si="0"/>
        <v>1109500</v>
      </c>
    </row>
    <row r="30" spans="1:5" ht="29.25" customHeight="1">
      <c r="A30" s="9" t="s">
        <v>66</v>
      </c>
      <c r="B30" s="29" t="s">
        <v>87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88</v>
      </c>
      <c r="B31" s="29" t="s">
        <v>89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>
        <f>SUM(D34:D34)</f>
        <v>0</v>
      </c>
      <c r="E33" s="46">
        <f t="shared" si="0"/>
        <v>8778500</v>
      </c>
    </row>
    <row r="34" spans="1:5" ht="76.5" customHeight="1">
      <c r="A34" s="37" t="s">
        <v>90</v>
      </c>
      <c r="B34" s="30" t="s">
        <v>91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6">
        <f t="shared" si="0"/>
        <v>15500000</v>
      </c>
    </row>
    <row r="37" spans="1:5" ht="12.75">
      <c r="A37" s="24" t="s">
        <v>92</v>
      </c>
      <c r="B37" s="29" t="s">
        <v>93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5.5">
      <c r="A39" s="10" t="s">
        <v>100</v>
      </c>
      <c r="B39" s="29" t="s">
        <v>67</v>
      </c>
      <c r="C39" s="41">
        <f>SUM(C40:C40)</f>
        <v>935000</v>
      </c>
      <c r="D39" s="41">
        <f>SUM(D40:D40)</f>
        <v>0</v>
      </c>
      <c r="E39" s="46">
        <f t="shared" si="0"/>
        <v>935000</v>
      </c>
    </row>
    <row r="40" spans="1:5" ht="12.75">
      <c r="A40" s="9" t="s">
        <v>109</v>
      </c>
      <c r="B40" s="29" t="s">
        <v>108</v>
      </c>
      <c r="C40" s="41">
        <v>935000</v>
      </c>
      <c r="D40" s="41"/>
      <c r="E40" s="46">
        <f t="shared" si="0"/>
        <v>935000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58</v>
      </c>
      <c r="B42" s="32" t="s">
        <v>59</v>
      </c>
      <c r="C42" s="41">
        <f>SUM(C43:C44)</f>
        <v>873000</v>
      </c>
      <c r="D42" s="41">
        <f>SUM(D43:D44)</f>
        <v>0</v>
      </c>
      <c r="E42" s="46">
        <f t="shared" si="0"/>
        <v>873000</v>
      </c>
    </row>
    <row r="43" spans="1:5" ht="75.75" customHeight="1">
      <c r="A43" s="23" t="s">
        <v>94</v>
      </c>
      <c r="B43" s="33" t="s">
        <v>95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96</v>
      </c>
      <c r="B44" s="31" t="s">
        <v>97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6">
        <f t="shared" si="0"/>
        <v>515000</v>
      </c>
    </row>
    <row r="47" spans="1:5" ht="102">
      <c r="A47" s="17" t="s">
        <v>103</v>
      </c>
      <c r="B47" s="29" t="s">
        <v>101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57</v>
      </c>
      <c r="C48" s="41">
        <v>20000</v>
      </c>
      <c r="D48" s="41"/>
      <c r="E48" s="46">
        <f t="shared" si="0"/>
        <v>20000</v>
      </c>
    </row>
    <row r="49" spans="1:5" ht="63.75" customHeight="1">
      <c r="A49" s="17" t="s">
        <v>102</v>
      </c>
      <c r="B49" s="29" t="s">
        <v>98</v>
      </c>
      <c r="C49" s="41">
        <v>30000</v>
      </c>
      <c r="D49" s="41"/>
      <c r="E49" s="46">
        <f t="shared" si="0"/>
        <v>30000</v>
      </c>
    </row>
    <row r="50" spans="1:5" ht="38.25" customHeight="1">
      <c r="A50" s="17" t="s">
        <v>49</v>
      </c>
      <c r="B50" s="34" t="s">
        <v>50</v>
      </c>
      <c r="C50" s="41">
        <v>445000</v>
      </c>
      <c r="D50" s="41"/>
      <c r="E50" s="46">
        <f t="shared" si="0"/>
        <v>445000</v>
      </c>
    </row>
    <row r="51" spans="1:5" ht="12.75">
      <c r="A51" s="17"/>
      <c r="B51" s="35"/>
      <c r="C51" s="41"/>
      <c r="D51" s="41"/>
      <c r="E51" s="46"/>
    </row>
    <row r="52" spans="1:5" ht="12.75">
      <c r="A52" s="7" t="s">
        <v>4</v>
      </c>
      <c r="B52" s="28" t="s">
        <v>16</v>
      </c>
      <c r="C52" s="49">
        <f>C54+C101+C103+C98</f>
        <v>352712740.93</v>
      </c>
      <c r="D52" s="49">
        <f>D54+D101+D103+D98</f>
        <v>2115301</v>
      </c>
      <c r="E52" s="49">
        <f t="shared" si="0"/>
        <v>354828041.93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C56+C70+C91</f>
        <v>353956190</v>
      </c>
      <c r="D54" s="44">
        <f>D56+D70+D91</f>
        <v>1343000</v>
      </c>
      <c r="E54" s="44">
        <f t="shared" si="0"/>
        <v>355299190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16" t="s">
        <v>79</v>
      </c>
      <c r="B56" s="33" t="s">
        <v>18</v>
      </c>
      <c r="C56" s="46">
        <f>SUM(C57:C58)</f>
        <v>149705500</v>
      </c>
      <c r="D56" s="41">
        <f>SUM(D57:D58)</f>
        <v>903000</v>
      </c>
      <c r="E56" s="46">
        <f t="shared" si="0"/>
        <v>150608500</v>
      </c>
    </row>
    <row r="57" spans="1:5" ht="78" customHeight="1">
      <c r="A57" s="16" t="s">
        <v>110</v>
      </c>
      <c r="B57" s="33" t="s">
        <v>107</v>
      </c>
      <c r="C57" s="41">
        <v>518000</v>
      </c>
      <c r="D57" s="41"/>
      <c r="E57" s="46">
        <f t="shared" si="0"/>
        <v>518000</v>
      </c>
    </row>
    <row r="58" spans="1:5" ht="12.75">
      <c r="A58" s="9" t="s">
        <v>24</v>
      </c>
      <c r="B58" s="29" t="s">
        <v>23</v>
      </c>
      <c r="C58" s="42">
        <f>SUM(C59)</f>
        <v>149187500</v>
      </c>
      <c r="D58" s="42">
        <f>SUM(D59)</f>
        <v>903000</v>
      </c>
      <c r="E58" s="44">
        <f t="shared" si="0"/>
        <v>150090500</v>
      </c>
    </row>
    <row r="59" spans="1:5" ht="12.75">
      <c r="A59" s="1" t="s">
        <v>26</v>
      </c>
      <c r="B59" s="29" t="s">
        <v>25</v>
      </c>
      <c r="C59" s="42">
        <f>SUM(C60:C68)</f>
        <v>149187500</v>
      </c>
      <c r="D59" s="42">
        <f>SUM(D60:D68)</f>
        <v>903000</v>
      </c>
      <c r="E59" s="44">
        <f t="shared" si="0"/>
        <v>150090500</v>
      </c>
    </row>
    <row r="60" spans="1:5" ht="24" customHeight="1">
      <c r="A60" s="22" t="s">
        <v>72</v>
      </c>
      <c r="B60" s="29"/>
      <c r="C60" s="44">
        <v>140977100</v>
      </c>
      <c r="D60" s="42"/>
      <c r="E60" s="44">
        <f t="shared" si="0"/>
        <v>140977100</v>
      </c>
    </row>
    <row r="61" spans="1:5" ht="64.5" customHeight="1">
      <c r="A61" s="22" t="s">
        <v>80</v>
      </c>
      <c r="B61" s="29"/>
      <c r="C61" s="44">
        <v>700000</v>
      </c>
      <c r="D61" s="42"/>
      <c r="E61" s="44">
        <f t="shared" si="0"/>
        <v>700000</v>
      </c>
    </row>
    <row r="62" spans="1:5" ht="63" customHeight="1">
      <c r="A62" s="22" t="s">
        <v>39</v>
      </c>
      <c r="B62" s="29"/>
      <c r="C62" s="44">
        <v>58100</v>
      </c>
      <c r="D62" s="42"/>
      <c r="E62" s="44">
        <f t="shared" si="0"/>
        <v>58100</v>
      </c>
    </row>
    <row r="63" spans="1:5" ht="24.75" customHeight="1">
      <c r="A63" s="22" t="s">
        <v>73</v>
      </c>
      <c r="B63" s="29"/>
      <c r="C63" s="44">
        <v>2640000</v>
      </c>
      <c r="D63" s="42"/>
      <c r="E63" s="44">
        <f t="shared" si="0"/>
        <v>2640000</v>
      </c>
    </row>
    <row r="64" spans="1:5" ht="39" customHeight="1">
      <c r="A64" s="22" t="s">
        <v>111</v>
      </c>
      <c r="B64" s="29"/>
      <c r="C64" s="44">
        <v>268400</v>
      </c>
      <c r="D64" s="42"/>
      <c r="E64" s="44">
        <f t="shared" si="0"/>
        <v>268400</v>
      </c>
    </row>
    <row r="65" spans="1:5" ht="78.75" customHeight="1">
      <c r="A65" s="43" t="s">
        <v>118</v>
      </c>
      <c r="B65" s="29"/>
      <c r="C65" s="44">
        <v>4355200</v>
      </c>
      <c r="D65" s="44">
        <v>543100</v>
      </c>
      <c r="E65" s="44">
        <f>SUM(C65:D65)</f>
        <v>4898300</v>
      </c>
    </row>
    <row r="66" spans="1:5" ht="37.5" customHeight="1">
      <c r="A66" s="22" t="s">
        <v>119</v>
      </c>
      <c r="B66" s="29"/>
      <c r="C66" s="44">
        <v>188700</v>
      </c>
      <c r="D66" s="44"/>
      <c r="E66" s="44">
        <f>SUM(C66:D66)</f>
        <v>188700</v>
      </c>
    </row>
    <row r="67" spans="1:5" ht="39" customHeight="1">
      <c r="A67" s="22" t="s">
        <v>128</v>
      </c>
      <c r="B67" s="29"/>
      <c r="C67" s="44">
        <v>0</v>
      </c>
      <c r="D67" s="44">
        <v>142500</v>
      </c>
      <c r="E67" s="44">
        <f>SUM(C67:D67)</f>
        <v>142500</v>
      </c>
    </row>
    <row r="68" spans="1:5" ht="64.5" customHeight="1">
      <c r="A68" s="22" t="s">
        <v>134</v>
      </c>
      <c r="B68" s="29"/>
      <c r="C68" s="44">
        <v>0</v>
      </c>
      <c r="D68" s="44">
        <v>217400</v>
      </c>
      <c r="E68" s="44">
        <f>SUM(C68:D68)</f>
        <v>217400</v>
      </c>
    </row>
    <row r="69" spans="1:5" ht="12.75">
      <c r="A69" s="1"/>
      <c r="B69" s="29"/>
      <c r="C69" s="42"/>
      <c r="D69" s="42"/>
      <c r="E69" s="44"/>
    </row>
    <row r="70" spans="1:5" ht="29.25" customHeight="1">
      <c r="A70" s="16" t="s">
        <v>40</v>
      </c>
      <c r="B70" s="33" t="s">
        <v>22</v>
      </c>
      <c r="C70" s="46">
        <f>C71+C72+C73+C86+C84+C85+C87</f>
        <v>200783500</v>
      </c>
      <c r="D70" s="41">
        <f>D71+D72+D73+D86+D84+D85+D87</f>
        <v>0</v>
      </c>
      <c r="E70" s="46">
        <f t="shared" si="0"/>
        <v>200783500</v>
      </c>
    </row>
    <row r="71" spans="1:5" ht="50.25" customHeight="1">
      <c r="A71" s="20" t="s">
        <v>56</v>
      </c>
      <c r="B71" s="29" t="s">
        <v>71</v>
      </c>
      <c r="C71" s="46">
        <v>1514200</v>
      </c>
      <c r="D71" s="41"/>
      <c r="E71" s="46">
        <f t="shared" si="0"/>
        <v>1514200</v>
      </c>
    </row>
    <row r="72" spans="1:5" ht="38.25" customHeight="1">
      <c r="A72" s="9" t="s">
        <v>38</v>
      </c>
      <c r="B72" s="29" t="s">
        <v>28</v>
      </c>
      <c r="C72" s="46">
        <v>3775900</v>
      </c>
      <c r="D72" s="41"/>
      <c r="E72" s="46">
        <f t="shared" si="0"/>
        <v>3775900</v>
      </c>
    </row>
    <row r="73" spans="1:5" ht="41.25" customHeight="1">
      <c r="A73" s="16" t="s">
        <v>52</v>
      </c>
      <c r="B73" s="29" t="s">
        <v>53</v>
      </c>
      <c r="C73" s="46">
        <f>SUM(C74:C83)</f>
        <v>7657800</v>
      </c>
      <c r="D73" s="41">
        <f>SUM(D74:D83)</f>
        <v>0</v>
      </c>
      <c r="E73" s="46">
        <f t="shared" si="0"/>
        <v>7657800</v>
      </c>
    </row>
    <row r="74" spans="1:5" ht="39" customHeight="1">
      <c r="A74" s="1" t="s">
        <v>42</v>
      </c>
      <c r="B74" s="29"/>
      <c r="C74" s="46">
        <v>2541100</v>
      </c>
      <c r="D74" s="41"/>
      <c r="E74" s="46">
        <f t="shared" si="0"/>
        <v>2541100</v>
      </c>
    </row>
    <row r="75" spans="1:5" ht="25.5" customHeight="1">
      <c r="A75" s="1" t="s">
        <v>43</v>
      </c>
      <c r="B75" s="29"/>
      <c r="C75" s="44">
        <v>304700</v>
      </c>
      <c r="D75" s="42"/>
      <c r="E75" s="44">
        <f t="shared" si="0"/>
        <v>304700</v>
      </c>
    </row>
    <row r="76" spans="1:5" ht="42.75" customHeight="1">
      <c r="A76" s="1" t="s">
        <v>44</v>
      </c>
      <c r="B76" s="29"/>
      <c r="C76" s="44">
        <v>1218600</v>
      </c>
      <c r="D76" s="42"/>
      <c r="E76" s="44">
        <f t="shared" si="0"/>
        <v>1218600</v>
      </c>
    </row>
    <row r="77" spans="1:5" ht="38.25" customHeight="1">
      <c r="A77" s="1" t="s">
        <v>45</v>
      </c>
      <c r="B77" s="29"/>
      <c r="C77" s="44">
        <v>900000</v>
      </c>
      <c r="D77" s="42"/>
      <c r="E77" s="44">
        <f t="shared" si="0"/>
        <v>900000</v>
      </c>
    </row>
    <row r="78" spans="1:5" ht="64.5" customHeight="1">
      <c r="A78" s="1" t="s">
        <v>60</v>
      </c>
      <c r="B78" s="29"/>
      <c r="C78" s="44">
        <v>25500</v>
      </c>
      <c r="D78" s="42"/>
      <c r="E78" s="44">
        <f t="shared" si="0"/>
        <v>25500</v>
      </c>
    </row>
    <row r="79" spans="1:5" ht="36" customHeight="1">
      <c r="A79" s="1" t="s">
        <v>46</v>
      </c>
      <c r="B79" s="29"/>
      <c r="C79" s="44">
        <v>1828000</v>
      </c>
      <c r="D79" s="42"/>
      <c r="E79" s="44">
        <f t="shared" si="0"/>
        <v>1828000</v>
      </c>
    </row>
    <row r="80" spans="1:5" ht="39" customHeight="1">
      <c r="A80" s="1" t="s">
        <v>47</v>
      </c>
      <c r="B80" s="29"/>
      <c r="C80" s="44">
        <v>609300</v>
      </c>
      <c r="D80" s="42"/>
      <c r="E80" s="44">
        <f t="shared" si="0"/>
        <v>609300</v>
      </c>
    </row>
    <row r="81" spans="1:5" ht="24.75" customHeight="1">
      <c r="A81" s="1" t="s">
        <v>69</v>
      </c>
      <c r="B81" s="29"/>
      <c r="C81" s="44">
        <v>118100</v>
      </c>
      <c r="D81" s="42"/>
      <c r="E81" s="44">
        <f t="shared" si="0"/>
        <v>118100</v>
      </c>
    </row>
    <row r="82" spans="1:5" ht="24.75" customHeight="1">
      <c r="A82" s="1" t="s">
        <v>70</v>
      </c>
      <c r="B82" s="29"/>
      <c r="C82" s="44">
        <v>25000</v>
      </c>
      <c r="D82" s="42"/>
      <c r="E82" s="44">
        <f t="shared" si="0"/>
        <v>25000</v>
      </c>
    </row>
    <row r="83" spans="1:5" ht="39" customHeight="1">
      <c r="A83" s="1" t="s">
        <v>106</v>
      </c>
      <c r="B83" s="29"/>
      <c r="C83" s="44">
        <v>87500</v>
      </c>
      <c r="D83" s="42"/>
      <c r="E83" s="44">
        <f t="shared" si="0"/>
        <v>87500</v>
      </c>
    </row>
    <row r="84" spans="1:5" ht="77.25" customHeight="1">
      <c r="A84" s="9" t="s">
        <v>74</v>
      </c>
      <c r="B84" s="29" t="s">
        <v>54</v>
      </c>
      <c r="C84" s="46">
        <v>2306600</v>
      </c>
      <c r="D84" s="41"/>
      <c r="E84" s="46">
        <f t="shared" si="0"/>
        <v>2306600</v>
      </c>
    </row>
    <row r="85" spans="1:5" ht="64.5" customHeight="1">
      <c r="A85" s="9" t="s">
        <v>61</v>
      </c>
      <c r="B85" s="29" t="s">
        <v>55</v>
      </c>
      <c r="C85" s="46">
        <v>4033700</v>
      </c>
      <c r="D85" s="41"/>
      <c r="E85" s="46">
        <f aca="true" t="shared" si="1" ref="E85:E105">C85+D85</f>
        <v>4033700</v>
      </c>
    </row>
    <row r="86" spans="1:5" ht="61.5" customHeight="1">
      <c r="A86" s="39" t="s">
        <v>104</v>
      </c>
      <c r="B86" s="29" t="s">
        <v>105</v>
      </c>
      <c r="C86" s="46">
        <v>373900</v>
      </c>
      <c r="D86" s="41"/>
      <c r="E86" s="46">
        <f t="shared" si="1"/>
        <v>373900</v>
      </c>
    </row>
    <row r="87" spans="1:5" ht="12.75">
      <c r="A87" s="16" t="s">
        <v>30</v>
      </c>
      <c r="B87" s="33" t="s">
        <v>31</v>
      </c>
      <c r="C87" s="46">
        <f>SUM(C88)</f>
        <v>181121400</v>
      </c>
      <c r="D87" s="41">
        <f>SUM(D88)</f>
        <v>0</v>
      </c>
      <c r="E87" s="46">
        <f t="shared" si="1"/>
        <v>181121400</v>
      </c>
    </row>
    <row r="88" spans="1:5" ht="12.75">
      <c r="A88" s="9" t="s">
        <v>27</v>
      </c>
      <c r="B88" s="29" t="s">
        <v>29</v>
      </c>
      <c r="C88" s="46">
        <f>SUM(C89:C90)</f>
        <v>181121400</v>
      </c>
      <c r="D88" s="41">
        <f>SUM(D89:D90)</f>
        <v>0</v>
      </c>
      <c r="E88" s="46">
        <f t="shared" si="1"/>
        <v>181121400</v>
      </c>
    </row>
    <row r="89" spans="1:5" ht="12.75">
      <c r="A89" s="1" t="s">
        <v>68</v>
      </c>
      <c r="B89" s="29"/>
      <c r="C89" s="44">
        <v>181121400</v>
      </c>
      <c r="D89" s="42"/>
      <c r="E89" s="44">
        <f t="shared" si="1"/>
        <v>181121400</v>
      </c>
    </row>
    <row r="90" spans="1:5" ht="12.75">
      <c r="A90" s="1"/>
      <c r="B90" s="29"/>
      <c r="C90" s="42"/>
      <c r="D90" s="42"/>
      <c r="E90" s="44">
        <f t="shared" si="1"/>
        <v>0</v>
      </c>
    </row>
    <row r="91" spans="1:5" ht="12.75">
      <c r="A91" s="10" t="s">
        <v>41</v>
      </c>
      <c r="B91" s="29" t="s">
        <v>37</v>
      </c>
      <c r="C91" s="46">
        <f>C92</f>
        <v>3467190</v>
      </c>
      <c r="D91" s="46">
        <f>D92</f>
        <v>440000</v>
      </c>
      <c r="E91" s="46">
        <f t="shared" si="1"/>
        <v>3907190</v>
      </c>
    </row>
    <row r="92" spans="1:5" ht="62.25" customHeight="1">
      <c r="A92" s="9" t="s">
        <v>62</v>
      </c>
      <c r="B92" s="29" t="s">
        <v>63</v>
      </c>
      <c r="C92" s="46">
        <f>SUM(C93:C96)</f>
        <v>3467190</v>
      </c>
      <c r="D92" s="46">
        <f>SUM(D93:D96)</f>
        <v>440000</v>
      </c>
      <c r="E92" s="46">
        <f t="shared" si="1"/>
        <v>3907190</v>
      </c>
    </row>
    <row r="93" spans="1:5" ht="25.5" customHeight="1">
      <c r="A93" s="1" t="s">
        <v>75</v>
      </c>
      <c r="B93" s="29"/>
      <c r="C93" s="46">
        <v>2246880</v>
      </c>
      <c r="D93" s="41"/>
      <c r="E93" s="46">
        <f t="shared" si="1"/>
        <v>2246880</v>
      </c>
    </row>
    <row r="94" spans="1:5" ht="24.75" customHeight="1">
      <c r="A94" s="1" t="s">
        <v>76</v>
      </c>
      <c r="B94" s="29"/>
      <c r="C94" s="46">
        <v>609210</v>
      </c>
      <c r="D94" s="41"/>
      <c r="E94" s="46">
        <f t="shared" si="1"/>
        <v>609210</v>
      </c>
    </row>
    <row r="95" spans="1:5" ht="24" customHeight="1">
      <c r="A95" s="1" t="s">
        <v>64</v>
      </c>
      <c r="B95" s="29"/>
      <c r="C95" s="46">
        <v>611100</v>
      </c>
      <c r="D95" s="41"/>
      <c r="E95" s="46">
        <f t="shared" si="1"/>
        <v>611100</v>
      </c>
    </row>
    <row r="96" spans="1:5" ht="36" customHeight="1">
      <c r="A96" s="1" t="s">
        <v>133</v>
      </c>
      <c r="B96" s="29"/>
      <c r="C96" s="46">
        <v>0</v>
      </c>
      <c r="D96" s="46">
        <v>440000</v>
      </c>
      <c r="E96" s="46">
        <f t="shared" si="1"/>
        <v>440000</v>
      </c>
    </row>
    <row r="97" spans="1:5" ht="12.75">
      <c r="A97" s="1"/>
      <c r="B97" s="29"/>
      <c r="C97" s="41"/>
      <c r="D97" s="41"/>
      <c r="E97" s="46"/>
    </row>
    <row r="98" spans="1:5" ht="12.75">
      <c r="A98" s="9" t="s">
        <v>129</v>
      </c>
      <c r="B98" s="47" t="s">
        <v>130</v>
      </c>
      <c r="C98" s="50">
        <f>C99</f>
        <v>0</v>
      </c>
      <c r="D98" s="50">
        <f>D99</f>
        <v>250000</v>
      </c>
      <c r="E98" s="46">
        <f>SUM(C98:D98)</f>
        <v>250000</v>
      </c>
    </row>
    <row r="99" spans="1:5" ht="25.5" customHeight="1">
      <c r="A99" s="1" t="s">
        <v>131</v>
      </c>
      <c r="B99" s="51" t="s">
        <v>132</v>
      </c>
      <c r="C99" s="50">
        <v>0</v>
      </c>
      <c r="D99" s="50">
        <v>250000</v>
      </c>
      <c r="E99" s="50">
        <f>SUM(C99:D99)</f>
        <v>250000</v>
      </c>
    </row>
    <row r="100" spans="1:5" ht="12.75">
      <c r="A100" s="1"/>
      <c r="B100" s="52"/>
      <c r="C100" s="50"/>
      <c r="D100" s="50"/>
      <c r="E100" s="50"/>
    </row>
    <row r="101" spans="1:5" ht="63.75">
      <c r="A101" s="9" t="s">
        <v>120</v>
      </c>
      <c r="B101" s="45" t="s">
        <v>121</v>
      </c>
      <c r="C101" s="46">
        <f>C102</f>
        <v>770687</v>
      </c>
      <c r="D101" s="46">
        <f>D102</f>
        <v>-770687</v>
      </c>
      <c r="E101" s="46">
        <f t="shared" si="1"/>
        <v>0</v>
      </c>
    </row>
    <row r="102" spans="1:5" ht="50.25" customHeight="1">
      <c r="A102" s="1" t="s">
        <v>122</v>
      </c>
      <c r="B102" s="47" t="s">
        <v>123</v>
      </c>
      <c r="C102" s="46">
        <v>770687</v>
      </c>
      <c r="D102" s="46">
        <v>-770687</v>
      </c>
      <c r="E102" s="46">
        <f t="shared" si="1"/>
        <v>0</v>
      </c>
    </row>
    <row r="103" spans="1:5" ht="42" customHeight="1">
      <c r="A103" s="9" t="s">
        <v>124</v>
      </c>
      <c r="B103" s="47" t="s">
        <v>125</v>
      </c>
      <c r="C103" s="46">
        <f>C104</f>
        <v>-2014136.07</v>
      </c>
      <c r="D103" s="46">
        <f>D104</f>
        <v>1292988</v>
      </c>
      <c r="E103" s="46">
        <f t="shared" si="1"/>
        <v>-721148.0700000001</v>
      </c>
    </row>
    <row r="104" spans="1:5" ht="51.75" customHeight="1">
      <c r="A104" s="1" t="s">
        <v>126</v>
      </c>
      <c r="B104" s="47" t="s">
        <v>127</v>
      </c>
      <c r="C104" s="46">
        <v>-2014136.07</v>
      </c>
      <c r="D104" s="46">
        <f>212800+882620+197568</f>
        <v>1292988</v>
      </c>
      <c r="E104" s="46">
        <f t="shared" si="1"/>
        <v>-721148.0700000001</v>
      </c>
    </row>
    <row r="105" spans="1:6" ht="12.75">
      <c r="A105" s="11" t="s">
        <v>21</v>
      </c>
      <c r="B105" s="36"/>
      <c r="C105" s="48">
        <f>C16+C52</f>
        <v>457837586.93</v>
      </c>
      <c r="D105" s="48">
        <f>D16+D52</f>
        <v>2115301</v>
      </c>
      <c r="E105" s="48">
        <f t="shared" si="1"/>
        <v>459952887.93</v>
      </c>
      <c r="F105" s="2" t="s">
        <v>117</v>
      </c>
    </row>
    <row r="106" spans="1:2" ht="13.5" customHeight="1">
      <c r="A106" s="12"/>
      <c r="B106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73" r:id="rId1"/>
  <headerFooter alignWithMargins="0">
    <oddFooter>&amp;C&amp;P</oddFooter>
  </headerFooter>
  <rowBreaks count="2" manualBreakCount="2">
    <brk id="47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Личутина О. В.</cp:lastModifiedBy>
  <cp:lastPrinted>2015-03-27T05:50:27Z</cp:lastPrinted>
  <dcterms:created xsi:type="dcterms:W3CDTF">2004-09-13T07:20:24Z</dcterms:created>
  <dcterms:modified xsi:type="dcterms:W3CDTF">2015-03-27T05:50:32Z</dcterms:modified>
  <cp:category/>
  <cp:version/>
  <cp:contentType/>
  <cp:contentStatus/>
</cp:coreProperties>
</file>