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55" windowHeight="11640" activeTab="0"/>
  </bookViews>
  <sheets>
    <sheet name="Целевые показатели" sheetId="1" r:id="rId1"/>
    <sheet name="Перечень мероприятий" sheetId="2" r:id="rId2"/>
    <sheet name="Ресурсное обеспечение" sheetId="3" r:id="rId3"/>
  </sheets>
  <definedNames>
    <definedName name="_xlnm.Print_Titles" localSheetId="0">'Целевые показатели'!$7:$8</definedName>
  </definedNames>
  <calcPr fullCalcOnLoad="1"/>
</workbook>
</file>

<file path=xl/sharedStrings.xml><?xml version="1.0" encoding="utf-8"?>
<sst xmlns="http://schemas.openxmlformats.org/spreadsheetml/2006/main" count="115" uniqueCount="45">
  <si>
    <t>Наименование мероприятия</t>
  </si>
  <si>
    <t>областной бюджет</t>
  </si>
  <si>
    <t>местный бюджет</t>
  </si>
  <si>
    <t>2018 год</t>
  </si>
  <si>
    <t>Наименование целевого показателя</t>
  </si>
  <si>
    <t>Единица измерения</t>
  </si>
  <si>
    <t>Значения целевых показателей</t>
  </si>
  <si>
    <t>ПЕРЕЧЕНЬ</t>
  </si>
  <si>
    <t>ед.</t>
  </si>
  <si>
    <t>федеральный бюджет</t>
  </si>
  <si>
    <t>2019 год</t>
  </si>
  <si>
    <t>2020 год</t>
  </si>
  <si>
    <t>2021 год</t>
  </si>
  <si>
    <t>2022 год</t>
  </si>
  <si>
    <t>1. Количество благоустроенных дворовых территорий</t>
  </si>
  <si>
    <t>2.Количество благоустроенных муниципальных территорий общего пользования</t>
  </si>
  <si>
    <t>Ответственный исполнитель, соисполнители</t>
  </si>
  <si>
    <t>Источники финансирования</t>
  </si>
  <si>
    <t>Объемы финансирования (тыс.руб)</t>
  </si>
  <si>
    <t>1. Благоустройство дворовых территорий под многоквартирными домами</t>
  </si>
  <si>
    <t>Итого, в том числе</t>
  </si>
  <si>
    <t>внебюджетные средства</t>
  </si>
  <si>
    <t>Всего по муниципальной программе</t>
  </si>
  <si>
    <t>Наименование муниципальной программы</t>
  </si>
  <si>
    <t>Объем финансирования, всего тыс. рублей</t>
  </si>
  <si>
    <t xml:space="preserve">Расходы местного бюджета, 
тыс. рублей
</t>
  </si>
  <si>
    <t>"Формирование современной городской среды на территории Вилегодского района на 2018-2022 годы"</t>
  </si>
  <si>
    <t>Оценочный 2017 год</t>
  </si>
  <si>
    <t>4. Создание (восстановление, реконструкция) объектов централизованного (нецентрализованного) холодного водоснабжения</t>
  </si>
  <si>
    <t>Отдел промышленности, транспорта, инженерной инфраструктуры, администрации МО «Мезенский район»; администрация МО "Каменское"</t>
  </si>
  <si>
    <t>Отдел промышленности, транспорта, инженерной инфраструктуры, администрации МО «Мезенский район»</t>
  </si>
  <si>
    <t>целевых показателей муниципальной программы муниципального образования «Мезенский муниципальный район»</t>
  </si>
  <si>
    <t>МО "Мезенское"</t>
  </si>
  <si>
    <t>МО "Каменское"</t>
  </si>
  <si>
    <t>3.Количество благоустроенных муниципальных территорий городских парков</t>
  </si>
  <si>
    <t>4. Количество созданных (восстановленных, реконструированных) объектов централизованного (нецентрализованного) холодного водоснабжения</t>
  </si>
  <si>
    <t>ВСЕГО:</t>
  </si>
  <si>
    <t>3. Благоустройство муниципальных территорий городских парков</t>
  </si>
  <si>
    <t>2. Благоустройство муниципальных территорий общего пользования</t>
  </si>
  <si>
    <t>Приложение №8 к муниципальной программе муниципального образования «Мезенский муниципальный район» 
«Формирование современной комфортной городской среды в муниципальном образовании «Мезенский муниципальный район» на 2018-2022 годы»</t>
  </si>
  <si>
    <t>«Формирование современной комфортной городской среды в муниципальном образовании «Мезенский муниципальный район» на 2018-2022 годы»</t>
  </si>
  <si>
    <t xml:space="preserve">ПРИЛОЖЕНИЕ № 9
к муниципальной программе муниципального образования 
«Мезенский муниципальный район» 
«Формирование современной комфортной городской среды в муниципальном образовании «Мезенский муниципальный район» на 2018-2022 годы»
</t>
  </si>
  <si>
    <t xml:space="preserve">ПЕРЕЧЕНЬ МЕРОПРИЯТИЙ
муниципальной программы муниципального образования «Мезенский муниципальный район» 
«Формирование современной комфортной городской среды в муниципальном образовании «Мезенский муниципальный район» на 2018-2022 годы»
</t>
  </si>
  <si>
    <t xml:space="preserve">ПРИЛОЖЕНИЕ № 10
к муниципальной программе муниципального образования 
«Мезенский муниципальный район» 
«Формирование современной комфортной городской среды в муниципальном образовании «Мезенский муниципальный район» на 2018-2022 годы»
</t>
  </si>
  <si>
    <t xml:space="preserve">РЕСУРСНОЕ ОБЕСПЕЧЕНИЕ
муниципальной программы муниципального образования «Мезенский муниципальный район» 
«Формирование современной комфортной городской среды в муниципальном образовании «Мезенский муниципальный район» на 2018-2022 годы»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</si>
</sst>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00"/>
    <numFmt numFmtId="179" formatCode="#,##0.000"/>
    <numFmt numFmtId="180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Fill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3" fontId="53" fillId="0" borderId="13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2" fontId="50" fillId="0" borderId="16" xfId="0" applyNumberFormat="1" applyFont="1" applyBorder="1" applyAlignment="1">
      <alignment horizontal="center" vertical="center" wrapText="1"/>
    </xf>
    <xf numFmtId="2" fontId="50" fillId="0" borderId="17" xfId="0" applyNumberFormat="1" applyFont="1" applyBorder="1" applyAlignment="1">
      <alignment horizontal="center" vertical="center" wrapText="1"/>
    </xf>
    <xf numFmtId="2" fontId="50" fillId="0" borderId="18" xfId="0" applyNumberFormat="1" applyFont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2" fontId="50" fillId="0" borderId="19" xfId="0" applyNumberFormat="1" applyFont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178" fontId="6" fillId="33" borderId="16" xfId="0" applyNumberFormat="1" applyFont="1" applyFill="1" applyBorder="1" applyAlignment="1">
      <alignment horizontal="center" vertical="center" wrapText="1"/>
    </xf>
    <xf numFmtId="2" fontId="6" fillId="33" borderId="1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2" fontId="54" fillId="0" borderId="13" xfId="0" applyNumberFormat="1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2" fontId="54" fillId="0" borderId="11" xfId="0" applyNumberFormat="1" applyFont="1" applyBorder="1" applyAlignment="1">
      <alignment horizontal="center" vertical="center" wrapText="1"/>
    </xf>
    <xf numFmtId="2" fontId="54" fillId="0" borderId="21" xfId="0" applyNumberFormat="1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2" fontId="54" fillId="0" borderId="24" xfId="0" applyNumberFormat="1" applyFont="1" applyBorder="1" applyAlignment="1">
      <alignment horizontal="center" vertical="center" wrapText="1"/>
    </xf>
    <xf numFmtId="2" fontId="54" fillId="0" borderId="18" xfId="0" applyNumberFormat="1" applyFont="1" applyBorder="1" applyAlignment="1">
      <alignment horizontal="center" vertical="center" wrapText="1"/>
    </xf>
    <xf numFmtId="2" fontId="54" fillId="0" borderId="22" xfId="0" applyNumberFormat="1" applyFont="1" applyBorder="1" applyAlignment="1">
      <alignment horizontal="center" vertical="center" wrapText="1"/>
    </xf>
    <xf numFmtId="2" fontId="54" fillId="0" borderId="14" xfId="0" applyNumberFormat="1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2" fontId="54" fillId="0" borderId="26" xfId="0" applyNumberFormat="1" applyFont="1" applyBorder="1" applyAlignment="1">
      <alignment horizontal="center" vertical="center" wrapText="1"/>
    </xf>
    <xf numFmtId="2" fontId="54" fillId="0" borderId="17" xfId="0" applyNumberFormat="1" applyFont="1" applyBorder="1" applyAlignment="1">
      <alignment horizontal="center" vertical="center" wrapText="1"/>
    </xf>
    <xf numFmtId="2" fontId="54" fillId="0" borderId="27" xfId="0" applyNumberFormat="1" applyFont="1" applyBorder="1" applyAlignment="1">
      <alignment horizontal="center" vertical="center" wrapText="1"/>
    </xf>
    <xf numFmtId="2" fontId="54" fillId="0" borderId="28" xfId="0" applyNumberFormat="1" applyFont="1" applyBorder="1" applyAlignment="1">
      <alignment horizontal="center" vertical="center" wrapText="1"/>
    </xf>
    <xf numFmtId="2" fontId="54" fillId="0" borderId="29" xfId="0" applyNumberFormat="1" applyFont="1" applyBorder="1" applyAlignment="1">
      <alignment horizontal="center" vertical="center" wrapText="1"/>
    </xf>
    <xf numFmtId="2" fontId="53" fillId="0" borderId="13" xfId="0" applyNumberFormat="1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 wrapText="1"/>
    </xf>
    <xf numFmtId="2" fontId="53" fillId="0" borderId="21" xfId="0" applyNumberFormat="1" applyFont="1" applyBorder="1" applyAlignment="1">
      <alignment horizontal="center" vertical="center" wrapText="1"/>
    </xf>
    <xf numFmtId="2" fontId="53" fillId="0" borderId="24" xfId="0" applyNumberFormat="1" applyFont="1" applyBorder="1" applyAlignment="1">
      <alignment horizontal="center" vertical="center" wrapText="1"/>
    </xf>
    <xf numFmtId="2" fontId="53" fillId="0" borderId="18" xfId="0" applyNumberFormat="1" applyFont="1" applyBorder="1" applyAlignment="1">
      <alignment horizontal="center" vertical="center" wrapText="1"/>
    </xf>
    <xf numFmtId="2" fontId="53" fillId="0" borderId="22" xfId="0" applyNumberFormat="1" applyFont="1" applyBorder="1" applyAlignment="1">
      <alignment horizontal="center" vertical="center" wrapText="1"/>
    </xf>
    <xf numFmtId="2" fontId="53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3" fontId="53" fillId="0" borderId="19" xfId="0" applyNumberFormat="1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48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P14"/>
  <sheetViews>
    <sheetView tabSelected="1" view="pageBreakPreview" zoomScale="50" zoomScaleNormal="60" zoomScaleSheetLayoutView="50" zoomScalePageLayoutView="50" workbookViewId="0" topLeftCell="A1">
      <selection activeCell="R11" sqref="R11"/>
    </sheetView>
  </sheetViews>
  <sheetFormatPr defaultColWidth="9.140625" defaultRowHeight="15"/>
  <cols>
    <col min="1" max="1" width="58.421875" style="9" customWidth="1"/>
    <col min="2" max="2" width="23.00390625" style="9" customWidth="1"/>
    <col min="3" max="3" width="18.140625" style="18" customWidth="1"/>
    <col min="4" max="4" width="18.00390625" style="9" customWidth="1"/>
    <col min="5" max="5" width="18.00390625" style="18" customWidth="1"/>
    <col min="6" max="6" width="18.421875" style="9" customWidth="1"/>
    <col min="7" max="7" width="17.8515625" style="18" customWidth="1"/>
    <col min="8" max="8" width="18.28125" style="9" customWidth="1"/>
    <col min="9" max="9" width="18.28125" style="18" customWidth="1"/>
    <col min="10" max="10" width="17.7109375" style="9" customWidth="1"/>
    <col min="11" max="11" width="17.7109375" style="18" customWidth="1"/>
    <col min="12" max="13" width="18.140625" style="8" customWidth="1"/>
    <col min="14" max="15" width="17.8515625" style="9" customWidth="1"/>
    <col min="16" max="16" width="18.421875" style="9" customWidth="1"/>
    <col min="17" max="16384" width="9.140625" style="9" customWidth="1"/>
  </cols>
  <sheetData>
    <row r="1" spans="8:14" s="8" customFormat="1" ht="18.75" customHeight="1">
      <c r="H1" s="95" t="s">
        <v>39</v>
      </c>
      <c r="I1" s="95"/>
      <c r="J1" s="95"/>
      <c r="K1" s="95"/>
      <c r="L1" s="95"/>
      <c r="M1" s="95"/>
      <c r="N1" s="95"/>
    </row>
    <row r="2" spans="8:14" s="10" customFormat="1" ht="74.25" customHeight="1">
      <c r="H2" s="95"/>
      <c r="I2" s="95"/>
      <c r="J2" s="95"/>
      <c r="K2" s="95"/>
      <c r="L2" s="95"/>
      <c r="M2" s="95"/>
      <c r="N2" s="95"/>
    </row>
    <row r="3" spans="1:15" s="10" customFormat="1" ht="18.75">
      <c r="A3" s="90" t="s">
        <v>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11"/>
    </row>
    <row r="4" spans="1:15" s="10" customFormat="1" ht="18.75">
      <c r="A4" s="90" t="s">
        <v>31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11"/>
    </row>
    <row r="5" spans="1:15" s="10" customFormat="1" ht="40.5" customHeight="1">
      <c r="A5" s="90" t="s">
        <v>40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11"/>
    </row>
    <row r="6" s="10" customFormat="1" ht="19.5" thickBot="1"/>
    <row r="7" spans="1:16" s="12" customFormat="1" ht="38.25" customHeight="1">
      <c r="A7" s="104" t="s">
        <v>4</v>
      </c>
      <c r="B7" s="101" t="s">
        <v>5</v>
      </c>
      <c r="C7" s="98" t="s">
        <v>6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O7" s="91" t="s">
        <v>36</v>
      </c>
      <c r="P7" s="92"/>
    </row>
    <row r="8" spans="1:16" s="12" customFormat="1" ht="56.25" customHeight="1">
      <c r="A8" s="105"/>
      <c r="B8" s="102"/>
      <c r="C8" s="96" t="s">
        <v>27</v>
      </c>
      <c r="D8" s="97"/>
      <c r="E8" s="107" t="s">
        <v>3</v>
      </c>
      <c r="F8" s="108"/>
      <c r="G8" s="107" t="s">
        <v>10</v>
      </c>
      <c r="H8" s="108"/>
      <c r="I8" s="107" t="s">
        <v>11</v>
      </c>
      <c r="J8" s="108"/>
      <c r="K8" s="107" t="s">
        <v>12</v>
      </c>
      <c r="L8" s="108"/>
      <c r="M8" s="107" t="s">
        <v>13</v>
      </c>
      <c r="N8" s="108"/>
      <c r="O8" s="93"/>
      <c r="P8" s="94"/>
    </row>
    <row r="9" spans="1:16" s="12" customFormat="1" ht="56.25" customHeight="1">
      <c r="A9" s="106"/>
      <c r="B9" s="103"/>
      <c r="C9" s="7" t="s">
        <v>32</v>
      </c>
      <c r="D9" s="7" t="s">
        <v>33</v>
      </c>
      <c r="E9" s="7" t="s">
        <v>32</v>
      </c>
      <c r="F9" s="7" t="s">
        <v>33</v>
      </c>
      <c r="G9" s="7" t="s">
        <v>32</v>
      </c>
      <c r="H9" s="7" t="s">
        <v>33</v>
      </c>
      <c r="I9" s="7" t="s">
        <v>32</v>
      </c>
      <c r="J9" s="7" t="s">
        <v>33</v>
      </c>
      <c r="K9" s="7" t="s">
        <v>32</v>
      </c>
      <c r="L9" s="7" t="s">
        <v>33</v>
      </c>
      <c r="M9" s="7" t="s">
        <v>32</v>
      </c>
      <c r="N9" s="7" t="s">
        <v>33</v>
      </c>
      <c r="O9" s="7" t="s">
        <v>32</v>
      </c>
      <c r="P9" s="79" t="s">
        <v>33</v>
      </c>
    </row>
    <row r="10" spans="1:16" ht="65.25" customHeight="1">
      <c r="A10" s="80" t="s">
        <v>14</v>
      </c>
      <c r="B10" s="13" t="s">
        <v>8</v>
      </c>
      <c r="C10" s="77">
        <v>11</v>
      </c>
      <c r="D10" s="78">
        <v>3</v>
      </c>
      <c r="E10" s="23">
        <v>5</v>
      </c>
      <c r="F10" s="24">
        <v>5</v>
      </c>
      <c r="G10" s="23">
        <v>5</v>
      </c>
      <c r="H10" s="24">
        <v>5</v>
      </c>
      <c r="I10" s="23">
        <v>5</v>
      </c>
      <c r="J10" s="24">
        <v>5</v>
      </c>
      <c r="K10" s="23">
        <v>5</v>
      </c>
      <c r="L10" s="24">
        <v>5</v>
      </c>
      <c r="M10" s="23">
        <v>5</v>
      </c>
      <c r="N10" s="24">
        <v>5</v>
      </c>
      <c r="O10" s="26">
        <f aca="true" t="shared" si="0" ref="O10:P13">E10+G10+I10+K10+M10</f>
        <v>25</v>
      </c>
      <c r="P10" s="81">
        <f t="shared" si="0"/>
        <v>25</v>
      </c>
    </row>
    <row r="11" spans="1:16" ht="88.5" customHeight="1">
      <c r="A11" s="80" t="s">
        <v>15</v>
      </c>
      <c r="B11" s="13" t="s">
        <v>8</v>
      </c>
      <c r="C11" s="77">
        <v>1</v>
      </c>
      <c r="D11" s="78">
        <v>1</v>
      </c>
      <c r="E11" s="22">
        <v>1</v>
      </c>
      <c r="F11" s="23">
        <v>1</v>
      </c>
      <c r="G11" s="22">
        <v>1</v>
      </c>
      <c r="H11" s="23">
        <v>1</v>
      </c>
      <c r="I11" s="22">
        <v>1</v>
      </c>
      <c r="J11" s="23">
        <v>1</v>
      </c>
      <c r="K11" s="22">
        <v>1</v>
      </c>
      <c r="L11" s="23">
        <v>1</v>
      </c>
      <c r="M11" s="22">
        <v>1</v>
      </c>
      <c r="N11" s="23">
        <v>1</v>
      </c>
      <c r="O11" s="26">
        <f t="shared" si="0"/>
        <v>5</v>
      </c>
      <c r="P11" s="81">
        <f t="shared" si="0"/>
        <v>5</v>
      </c>
    </row>
    <row r="12" spans="1:16" s="18" customFormat="1" ht="87.75" customHeight="1">
      <c r="A12" s="80" t="s">
        <v>34</v>
      </c>
      <c r="B12" s="13" t="s">
        <v>8</v>
      </c>
      <c r="C12" s="77">
        <v>1</v>
      </c>
      <c r="D12" s="78">
        <v>0</v>
      </c>
      <c r="E12" s="22">
        <v>1</v>
      </c>
      <c r="F12" s="23">
        <v>0</v>
      </c>
      <c r="G12" s="22">
        <v>1</v>
      </c>
      <c r="H12" s="23">
        <v>0</v>
      </c>
      <c r="I12" s="22">
        <v>1</v>
      </c>
      <c r="J12" s="23">
        <v>0</v>
      </c>
      <c r="K12" s="22">
        <v>1</v>
      </c>
      <c r="L12" s="23">
        <v>0</v>
      </c>
      <c r="M12" s="22">
        <v>1</v>
      </c>
      <c r="N12" s="23">
        <v>0</v>
      </c>
      <c r="O12" s="26">
        <f t="shared" si="0"/>
        <v>5</v>
      </c>
      <c r="P12" s="81">
        <f t="shared" si="0"/>
        <v>0</v>
      </c>
    </row>
    <row r="13" spans="1:16" ht="104.25" customHeight="1" thickBot="1">
      <c r="A13" s="82" t="s">
        <v>35</v>
      </c>
      <c r="B13" s="83" t="s">
        <v>8</v>
      </c>
      <c r="C13" s="84">
        <v>0</v>
      </c>
      <c r="D13" s="85">
        <v>0</v>
      </c>
      <c r="E13" s="86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8">
        <f t="shared" si="0"/>
        <v>0</v>
      </c>
      <c r="P13" s="89">
        <f t="shared" si="0"/>
        <v>0</v>
      </c>
    </row>
    <row r="14" spans="8:9" ht="18.75">
      <c r="H14" s="25"/>
      <c r="I14" s="25"/>
    </row>
  </sheetData>
  <sheetProtection/>
  <mergeCells count="14">
    <mergeCell ref="G8:H8"/>
    <mergeCell ref="I8:J8"/>
    <mergeCell ref="K8:L8"/>
    <mergeCell ref="M8:N8"/>
    <mergeCell ref="A4:N4"/>
    <mergeCell ref="A5:N5"/>
    <mergeCell ref="A3:N3"/>
    <mergeCell ref="O7:P8"/>
    <mergeCell ref="H1:N2"/>
    <mergeCell ref="C8:D8"/>
    <mergeCell ref="C7:N7"/>
    <mergeCell ref="B7:B9"/>
    <mergeCell ref="A7:A9"/>
    <mergeCell ref="E8:F8"/>
  </mergeCells>
  <printOptions/>
  <pageMargins left="0.5905511811023623" right="0.5905511811023623" top="0.984251968503937" bottom="0.3937007874015748" header="0.31496062992125984" footer="0"/>
  <pageSetup fitToHeight="1" fitToWidth="1" horizontalDpi="600" verticalDpi="600" orientation="landscape" paperSize="9" scale="40" r:id="rId1"/>
  <headerFooter differentFirst="1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31"/>
  <sheetViews>
    <sheetView view="pageBreakPreview" zoomScale="60" zoomScaleNormal="70" zoomScalePageLayoutView="0" workbookViewId="0" topLeftCell="A1">
      <selection activeCell="A1" sqref="A1:O30"/>
    </sheetView>
  </sheetViews>
  <sheetFormatPr defaultColWidth="9.140625" defaultRowHeight="15"/>
  <cols>
    <col min="1" max="1" width="30.00390625" style="5" customWidth="1"/>
    <col min="2" max="2" width="32.57421875" style="5" customWidth="1"/>
    <col min="3" max="3" width="27.421875" style="5" customWidth="1"/>
    <col min="4" max="5" width="14.7109375" style="5" customWidth="1"/>
    <col min="6" max="7" width="14.8515625" style="5" customWidth="1"/>
    <col min="8" max="8" width="15.00390625" style="5" customWidth="1"/>
    <col min="9" max="10" width="14.7109375" style="5" customWidth="1"/>
    <col min="11" max="11" width="15.28125" style="5" customWidth="1"/>
    <col min="12" max="12" width="15.00390625" style="5" customWidth="1"/>
    <col min="13" max="13" width="15.28125" style="5" customWidth="1"/>
    <col min="14" max="14" width="14.57421875" style="5" customWidth="1"/>
    <col min="15" max="15" width="14.8515625" style="5" customWidth="1"/>
    <col min="16" max="16384" width="9.140625" style="5" customWidth="1"/>
  </cols>
  <sheetData>
    <row r="1" spans="3:18" ht="106.5" customHeight="1">
      <c r="C1" s="17"/>
      <c r="D1" s="17"/>
      <c r="E1" s="17"/>
      <c r="F1" s="17"/>
      <c r="G1" s="111" t="s">
        <v>41</v>
      </c>
      <c r="H1" s="111"/>
      <c r="I1" s="111"/>
      <c r="J1" s="111"/>
      <c r="K1" s="111"/>
      <c r="L1" s="111"/>
      <c r="M1" s="111"/>
      <c r="N1" s="17"/>
      <c r="O1" s="17"/>
      <c r="P1" s="17"/>
      <c r="Q1" s="17"/>
      <c r="R1" s="17"/>
    </row>
    <row r="2" spans="1:18" ht="69" customHeight="1" thickBot="1">
      <c r="A2" s="118" t="s">
        <v>42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5"/>
      <c r="O2" s="15"/>
      <c r="P2" s="15"/>
      <c r="Q2" s="15"/>
      <c r="R2" s="15"/>
    </row>
    <row r="3" spans="1:18" ht="59.25" customHeight="1">
      <c r="A3" s="114" t="s">
        <v>0</v>
      </c>
      <c r="B3" s="109" t="s">
        <v>16</v>
      </c>
      <c r="C3" s="109" t="s">
        <v>17</v>
      </c>
      <c r="D3" s="128" t="s">
        <v>18</v>
      </c>
      <c r="E3" s="129"/>
      <c r="F3" s="129"/>
      <c r="G3" s="129"/>
      <c r="H3" s="129"/>
      <c r="I3" s="129"/>
      <c r="J3" s="129"/>
      <c r="K3" s="129"/>
      <c r="L3" s="129"/>
      <c r="M3" s="130"/>
      <c r="N3" s="119" t="s">
        <v>36</v>
      </c>
      <c r="O3" s="125"/>
      <c r="P3" s="16"/>
      <c r="Q3" s="16"/>
      <c r="R3" s="16"/>
    </row>
    <row r="4" spans="1:18" ht="15.75">
      <c r="A4" s="115"/>
      <c r="B4" s="110"/>
      <c r="C4" s="110"/>
      <c r="D4" s="131" t="s">
        <v>3</v>
      </c>
      <c r="E4" s="132"/>
      <c r="F4" s="131" t="s">
        <v>10</v>
      </c>
      <c r="G4" s="132"/>
      <c r="H4" s="131" t="s">
        <v>11</v>
      </c>
      <c r="I4" s="132"/>
      <c r="J4" s="131" t="s">
        <v>12</v>
      </c>
      <c r="K4" s="132"/>
      <c r="L4" s="131" t="s">
        <v>13</v>
      </c>
      <c r="M4" s="133"/>
      <c r="N4" s="126"/>
      <c r="O4" s="127"/>
      <c r="P4" s="14"/>
      <c r="Q4" s="14"/>
      <c r="R4" s="14"/>
    </row>
    <row r="5" spans="1:18" ht="48" thickBot="1">
      <c r="A5" s="115"/>
      <c r="B5" s="110"/>
      <c r="C5" s="110"/>
      <c r="D5" s="20" t="s">
        <v>32</v>
      </c>
      <c r="E5" s="20" t="s">
        <v>33</v>
      </c>
      <c r="F5" s="20" t="s">
        <v>32</v>
      </c>
      <c r="G5" s="20" t="s">
        <v>33</v>
      </c>
      <c r="H5" s="20" t="s">
        <v>32</v>
      </c>
      <c r="I5" s="20" t="s">
        <v>33</v>
      </c>
      <c r="J5" s="20" t="s">
        <v>32</v>
      </c>
      <c r="K5" s="20" t="s">
        <v>33</v>
      </c>
      <c r="L5" s="20" t="s">
        <v>32</v>
      </c>
      <c r="M5" s="54" t="s">
        <v>33</v>
      </c>
      <c r="N5" s="60" t="s">
        <v>32</v>
      </c>
      <c r="O5" s="31" t="s">
        <v>33</v>
      </c>
      <c r="P5" s="14"/>
      <c r="Q5" s="14"/>
      <c r="R5" s="14"/>
    </row>
    <row r="6" spans="1:18" ht="35.25" customHeight="1">
      <c r="A6" s="114" t="s">
        <v>19</v>
      </c>
      <c r="B6" s="117" t="s">
        <v>29</v>
      </c>
      <c r="C6" s="33" t="s">
        <v>20</v>
      </c>
      <c r="D6" s="34">
        <f aca="true" t="shared" si="0" ref="D6:M6">SUM(D7:D10)</f>
        <v>507.05</v>
      </c>
      <c r="E6" s="34">
        <f t="shared" si="0"/>
        <v>507.05</v>
      </c>
      <c r="F6" s="34">
        <f t="shared" si="0"/>
        <v>507.05</v>
      </c>
      <c r="G6" s="34">
        <f t="shared" si="0"/>
        <v>507.05</v>
      </c>
      <c r="H6" s="34">
        <f t="shared" si="0"/>
        <v>507.05</v>
      </c>
      <c r="I6" s="34">
        <f t="shared" si="0"/>
        <v>507.05</v>
      </c>
      <c r="J6" s="34">
        <f t="shared" si="0"/>
        <v>507.05</v>
      </c>
      <c r="K6" s="34">
        <f t="shared" si="0"/>
        <v>507.05</v>
      </c>
      <c r="L6" s="34">
        <f t="shared" si="0"/>
        <v>507.05</v>
      </c>
      <c r="M6" s="35">
        <f t="shared" si="0"/>
        <v>507.05</v>
      </c>
      <c r="N6" s="61">
        <f aca="true" t="shared" si="1" ref="N6:O21">D6+F6+H6+J6+L6</f>
        <v>2535.25</v>
      </c>
      <c r="O6" s="62">
        <f t="shared" si="1"/>
        <v>2535.25</v>
      </c>
      <c r="P6" s="14"/>
      <c r="Q6" s="14"/>
      <c r="R6" s="14"/>
    </row>
    <row r="7" spans="1:18" ht="15.75">
      <c r="A7" s="115"/>
      <c r="B7" s="112"/>
      <c r="C7" s="6" t="s">
        <v>9</v>
      </c>
      <c r="D7" s="30">
        <v>427.8</v>
      </c>
      <c r="E7" s="30">
        <v>427.8</v>
      </c>
      <c r="F7" s="30">
        <v>427.8</v>
      </c>
      <c r="G7" s="30">
        <v>427.8</v>
      </c>
      <c r="H7" s="30">
        <v>427.8</v>
      </c>
      <c r="I7" s="30">
        <v>427.8</v>
      </c>
      <c r="J7" s="30">
        <v>427.8</v>
      </c>
      <c r="K7" s="30">
        <v>427.8</v>
      </c>
      <c r="L7" s="30">
        <v>427.8</v>
      </c>
      <c r="M7" s="36">
        <v>427.8</v>
      </c>
      <c r="N7" s="63">
        <f t="shared" si="1"/>
        <v>2139</v>
      </c>
      <c r="O7" s="57">
        <f t="shared" si="1"/>
        <v>2139</v>
      </c>
      <c r="P7" s="14"/>
      <c r="Q7" s="14"/>
      <c r="R7" s="14"/>
    </row>
    <row r="8" spans="1:18" ht="15.75">
      <c r="A8" s="115"/>
      <c r="B8" s="112"/>
      <c r="C8" s="6" t="s">
        <v>1</v>
      </c>
      <c r="D8" s="30">
        <v>75.5</v>
      </c>
      <c r="E8" s="29">
        <v>75.5</v>
      </c>
      <c r="F8" s="30">
        <v>75.5</v>
      </c>
      <c r="G8" s="29">
        <v>75.5</v>
      </c>
      <c r="H8" s="30">
        <v>75.5</v>
      </c>
      <c r="I8" s="29">
        <v>75.5</v>
      </c>
      <c r="J8" s="30">
        <v>75.5</v>
      </c>
      <c r="K8" s="29">
        <v>75.5</v>
      </c>
      <c r="L8" s="30">
        <v>75.5</v>
      </c>
      <c r="M8" s="37">
        <v>75.5</v>
      </c>
      <c r="N8" s="64">
        <f t="shared" si="1"/>
        <v>377.5</v>
      </c>
      <c r="O8" s="58">
        <f t="shared" si="1"/>
        <v>377.5</v>
      </c>
      <c r="P8" s="14"/>
      <c r="Q8" s="14"/>
      <c r="R8" s="14"/>
    </row>
    <row r="9" spans="1:19" ht="15.75">
      <c r="A9" s="115"/>
      <c r="B9" s="112"/>
      <c r="C9" s="6" t="s">
        <v>2</v>
      </c>
      <c r="D9" s="6">
        <v>3.75</v>
      </c>
      <c r="E9" s="28">
        <v>3.75</v>
      </c>
      <c r="F9" s="6">
        <v>3.75</v>
      </c>
      <c r="G9" s="28">
        <v>3.75</v>
      </c>
      <c r="H9" s="6">
        <v>3.75</v>
      </c>
      <c r="I9" s="28">
        <v>3.75</v>
      </c>
      <c r="J9" s="6">
        <v>3.75</v>
      </c>
      <c r="K9" s="28">
        <v>3.75</v>
      </c>
      <c r="L9" s="6">
        <v>3.75</v>
      </c>
      <c r="M9" s="38">
        <v>3.75</v>
      </c>
      <c r="N9" s="63">
        <f t="shared" si="1"/>
        <v>18.75</v>
      </c>
      <c r="O9" s="57">
        <f t="shared" si="1"/>
        <v>18.75</v>
      </c>
      <c r="P9" s="14"/>
      <c r="Q9" s="14"/>
      <c r="R9" s="14"/>
      <c r="S9" s="1"/>
    </row>
    <row r="10" spans="1:19" ht="15.75" customHeight="1" thickBot="1">
      <c r="A10" s="116"/>
      <c r="B10" s="113"/>
      <c r="C10" s="39" t="s">
        <v>21</v>
      </c>
      <c r="D10" s="40">
        <v>0</v>
      </c>
      <c r="E10" s="41">
        <v>0</v>
      </c>
      <c r="F10" s="40">
        <v>0</v>
      </c>
      <c r="G10" s="41">
        <v>0</v>
      </c>
      <c r="H10" s="40">
        <v>0</v>
      </c>
      <c r="I10" s="41">
        <v>0</v>
      </c>
      <c r="J10" s="40">
        <v>0</v>
      </c>
      <c r="K10" s="41">
        <v>0</v>
      </c>
      <c r="L10" s="40">
        <v>0</v>
      </c>
      <c r="M10" s="42">
        <v>0</v>
      </c>
      <c r="N10" s="65">
        <f>D10+F10+H10+J10+L10</f>
        <v>0</v>
      </c>
      <c r="O10" s="59">
        <f>E10+G10+I10+K10+M10</f>
        <v>0</v>
      </c>
      <c r="P10" s="14"/>
      <c r="Q10" s="14"/>
      <c r="R10" s="14"/>
      <c r="S10" s="1"/>
    </row>
    <row r="11" spans="1:19" ht="34.5" customHeight="1">
      <c r="A11" s="115" t="s">
        <v>38</v>
      </c>
      <c r="B11" s="112" t="s">
        <v>29</v>
      </c>
      <c r="C11" s="21" t="s">
        <v>20</v>
      </c>
      <c r="D11" s="32">
        <f aca="true" t="shared" si="2" ref="D11:M11">SUM(D12:D15)</f>
        <v>253.55</v>
      </c>
      <c r="E11" s="32">
        <f t="shared" si="2"/>
        <v>253.55</v>
      </c>
      <c r="F11" s="32">
        <f t="shared" si="2"/>
        <v>253.55</v>
      </c>
      <c r="G11" s="32">
        <f t="shared" si="2"/>
        <v>253.55</v>
      </c>
      <c r="H11" s="32">
        <f t="shared" si="2"/>
        <v>253.55</v>
      </c>
      <c r="I11" s="32">
        <f t="shared" si="2"/>
        <v>253.55</v>
      </c>
      <c r="J11" s="32">
        <f t="shared" si="2"/>
        <v>253.55</v>
      </c>
      <c r="K11" s="32">
        <f t="shared" si="2"/>
        <v>253.55</v>
      </c>
      <c r="L11" s="32">
        <f t="shared" si="2"/>
        <v>253.55</v>
      </c>
      <c r="M11" s="55">
        <f t="shared" si="2"/>
        <v>253.55</v>
      </c>
      <c r="N11" s="61">
        <f t="shared" si="1"/>
        <v>1267.75</v>
      </c>
      <c r="O11" s="62">
        <f t="shared" si="1"/>
        <v>1267.75</v>
      </c>
      <c r="P11" s="14"/>
      <c r="Q11" s="14"/>
      <c r="R11" s="14"/>
      <c r="S11" s="1"/>
    </row>
    <row r="12" spans="1:19" ht="15.75">
      <c r="A12" s="115"/>
      <c r="B12" s="112"/>
      <c r="C12" s="6" t="s">
        <v>9</v>
      </c>
      <c r="D12" s="30">
        <v>213.9</v>
      </c>
      <c r="E12" s="30">
        <v>213.9</v>
      </c>
      <c r="F12" s="30">
        <v>213.9</v>
      </c>
      <c r="G12" s="30">
        <v>213.9</v>
      </c>
      <c r="H12" s="30">
        <v>213.9</v>
      </c>
      <c r="I12" s="30">
        <v>213.9</v>
      </c>
      <c r="J12" s="30">
        <v>213.9</v>
      </c>
      <c r="K12" s="30">
        <v>213.9</v>
      </c>
      <c r="L12" s="30">
        <v>213.9</v>
      </c>
      <c r="M12" s="36">
        <v>213.9</v>
      </c>
      <c r="N12" s="63">
        <f t="shared" si="1"/>
        <v>1069.5</v>
      </c>
      <c r="O12" s="57">
        <f t="shared" si="1"/>
        <v>1069.5</v>
      </c>
      <c r="P12" s="14"/>
      <c r="Q12" s="14"/>
      <c r="R12" s="14"/>
      <c r="S12" s="1"/>
    </row>
    <row r="13" spans="1:19" ht="15.75">
      <c r="A13" s="115"/>
      <c r="B13" s="112"/>
      <c r="C13" s="6" t="s">
        <v>1</v>
      </c>
      <c r="D13" s="6">
        <v>37.75</v>
      </c>
      <c r="E13" s="6">
        <v>37.75</v>
      </c>
      <c r="F13" s="6">
        <v>37.75</v>
      </c>
      <c r="G13" s="6">
        <v>37.75</v>
      </c>
      <c r="H13" s="6">
        <v>37.75</v>
      </c>
      <c r="I13" s="6">
        <v>37.75</v>
      </c>
      <c r="J13" s="6">
        <v>37.75</v>
      </c>
      <c r="K13" s="6">
        <v>37.75</v>
      </c>
      <c r="L13" s="6">
        <v>37.75</v>
      </c>
      <c r="M13" s="44">
        <v>37.75</v>
      </c>
      <c r="N13" s="64">
        <f t="shared" si="1"/>
        <v>188.75</v>
      </c>
      <c r="O13" s="58">
        <f t="shared" si="1"/>
        <v>188.75</v>
      </c>
      <c r="P13" s="14"/>
      <c r="Q13" s="14"/>
      <c r="R13" s="14"/>
      <c r="S13" s="1"/>
    </row>
    <row r="14" spans="1:19" ht="15.75">
      <c r="A14" s="115"/>
      <c r="B14" s="112"/>
      <c r="C14" s="6" t="s">
        <v>2</v>
      </c>
      <c r="D14" s="30">
        <v>1.9</v>
      </c>
      <c r="E14" s="30">
        <v>1.9</v>
      </c>
      <c r="F14" s="30">
        <v>1.9</v>
      </c>
      <c r="G14" s="30">
        <v>1.9</v>
      </c>
      <c r="H14" s="30">
        <v>1.9</v>
      </c>
      <c r="I14" s="30">
        <v>1.9</v>
      </c>
      <c r="J14" s="30">
        <v>1.9</v>
      </c>
      <c r="K14" s="30">
        <v>1.9</v>
      </c>
      <c r="L14" s="30">
        <v>1.9</v>
      </c>
      <c r="M14" s="36">
        <v>1.9</v>
      </c>
      <c r="N14" s="63">
        <f t="shared" si="1"/>
        <v>9.5</v>
      </c>
      <c r="O14" s="57">
        <f t="shared" si="1"/>
        <v>9.5</v>
      </c>
      <c r="P14" s="14"/>
      <c r="Q14" s="14"/>
      <c r="R14" s="14"/>
      <c r="S14" s="1"/>
    </row>
    <row r="15" spans="1:19" ht="15.75" customHeight="1" thickBot="1">
      <c r="A15" s="116"/>
      <c r="B15" s="113"/>
      <c r="C15" s="39" t="s">
        <v>21</v>
      </c>
      <c r="D15" s="40">
        <v>0</v>
      </c>
      <c r="E15" s="41">
        <v>0</v>
      </c>
      <c r="F15" s="40">
        <v>0</v>
      </c>
      <c r="G15" s="41">
        <v>0</v>
      </c>
      <c r="H15" s="40">
        <v>0</v>
      </c>
      <c r="I15" s="41">
        <v>0</v>
      </c>
      <c r="J15" s="40">
        <v>0</v>
      </c>
      <c r="K15" s="41">
        <v>0</v>
      </c>
      <c r="L15" s="40">
        <v>0</v>
      </c>
      <c r="M15" s="42">
        <v>0</v>
      </c>
      <c r="N15" s="65">
        <f>D15+F15+H15+J15+L15</f>
        <v>0</v>
      </c>
      <c r="O15" s="59">
        <f>E15+G15+I15+K15+M15</f>
        <v>0</v>
      </c>
      <c r="P15" s="14"/>
      <c r="Q15" s="14"/>
      <c r="R15" s="14"/>
      <c r="S15" s="1"/>
    </row>
    <row r="16" spans="1:19" ht="30.75" customHeight="1">
      <c r="A16" s="114" t="s">
        <v>37</v>
      </c>
      <c r="B16" s="117" t="s">
        <v>30</v>
      </c>
      <c r="C16" s="43" t="s">
        <v>20</v>
      </c>
      <c r="D16" s="45">
        <f aca="true" t="shared" si="3" ref="D16:M16">SUM(D17:D20)</f>
        <v>57.315999999999995</v>
      </c>
      <c r="E16" s="46">
        <f t="shared" si="3"/>
        <v>0</v>
      </c>
      <c r="F16" s="45">
        <f t="shared" si="3"/>
        <v>57.315999999999995</v>
      </c>
      <c r="G16" s="46">
        <f t="shared" si="3"/>
        <v>0</v>
      </c>
      <c r="H16" s="45">
        <f t="shared" si="3"/>
        <v>57.315999999999995</v>
      </c>
      <c r="I16" s="46">
        <f t="shared" si="3"/>
        <v>0</v>
      </c>
      <c r="J16" s="45">
        <f t="shared" si="3"/>
        <v>57.315999999999995</v>
      </c>
      <c r="K16" s="46">
        <f t="shared" si="3"/>
        <v>0</v>
      </c>
      <c r="L16" s="45">
        <f t="shared" si="3"/>
        <v>57.315999999999995</v>
      </c>
      <c r="M16" s="47">
        <f t="shared" si="3"/>
        <v>0</v>
      </c>
      <c r="N16" s="61">
        <f t="shared" si="1"/>
        <v>286.58</v>
      </c>
      <c r="O16" s="62">
        <f t="shared" si="1"/>
        <v>0</v>
      </c>
      <c r="P16" s="14"/>
      <c r="Q16" s="14"/>
      <c r="R16" s="14"/>
      <c r="S16" s="1"/>
    </row>
    <row r="17" spans="1:19" ht="15.75" customHeight="1">
      <c r="A17" s="115"/>
      <c r="B17" s="112"/>
      <c r="C17" s="6" t="s">
        <v>9</v>
      </c>
      <c r="D17" s="6">
        <v>48.357</v>
      </c>
      <c r="E17" s="29">
        <v>0</v>
      </c>
      <c r="F17" s="6">
        <v>48.357</v>
      </c>
      <c r="G17" s="29">
        <v>0</v>
      </c>
      <c r="H17" s="6">
        <v>48.357</v>
      </c>
      <c r="I17" s="29">
        <v>0</v>
      </c>
      <c r="J17" s="6">
        <v>48.357</v>
      </c>
      <c r="K17" s="29">
        <v>0</v>
      </c>
      <c r="L17" s="6">
        <v>48.357</v>
      </c>
      <c r="M17" s="37">
        <v>0</v>
      </c>
      <c r="N17" s="63">
        <f t="shared" si="1"/>
        <v>241.785</v>
      </c>
      <c r="O17" s="57">
        <f t="shared" si="1"/>
        <v>0</v>
      </c>
      <c r="P17" s="14"/>
      <c r="Q17" s="14"/>
      <c r="R17" s="14"/>
      <c r="S17" s="1"/>
    </row>
    <row r="18" spans="1:19" ht="15.75" customHeight="1">
      <c r="A18" s="115"/>
      <c r="B18" s="112"/>
      <c r="C18" s="6" t="s">
        <v>1</v>
      </c>
      <c r="D18" s="6">
        <v>8.532</v>
      </c>
      <c r="E18" s="29">
        <v>0</v>
      </c>
      <c r="F18" s="6">
        <v>8.532</v>
      </c>
      <c r="G18" s="29">
        <v>0</v>
      </c>
      <c r="H18" s="6">
        <v>8.532</v>
      </c>
      <c r="I18" s="29">
        <v>0</v>
      </c>
      <c r="J18" s="6">
        <v>8.532</v>
      </c>
      <c r="K18" s="29">
        <v>0</v>
      </c>
      <c r="L18" s="6">
        <v>8.532</v>
      </c>
      <c r="M18" s="37">
        <v>0</v>
      </c>
      <c r="N18" s="64">
        <f t="shared" si="1"/>
        <v>42.66</v>
      </c>
      <c r="O18" s="58">
        <f t="shared" si="1"/>
        <v>0</v>
      </c>
      <c r="P18" s="14"/>
      <c r="Q18" s="14"/>
      <c r="R18" s="14"/>
      <c r="S18" s="1"/>
    </row>
    <row r="19" spans="1:19" ht="15.75" customHeight="1">
      <c r="A19" s="115"/>
      <c r="B19" s="112"/>
      <c r="C19" s="6" t="s">
        <v>2</v>
      </c>
      <c r="D19" s="6">
        <v>0.427</v>
      </c>
      <c r="E19" s="29">
        <v>0</v>
      </c>
      <c r="F19" s="6">
        <v>0.427</v>
      </c>
      <c r="G19" s="29">
        <v>0</v>
      </c>
      <c r="H19" s="6">
        <v>0.427</v>
      </c>
      <c r="I19" s="29">
        <v>0</v>
      </c>
      <c r="J19" s="6">
        <v>0.427</v>
      </c>
      <c r="K19" s="29">
        <v>0</v>
      </c>
      <c r="L19" s="6">
        <v>0.427</v>
      </c>
      <c r="M19" s="37">
        <v>0</v>
      </c>
      <c r="N19" s="63">
        <f t="shared" si="1"/>
        <v>2.135</v>
      </c>
      <c r="O19" s="57">
        <f t="shared" si="1"/>
        <v>0</v>
      </c>
      <c r="P19" s="14"/>
      <c r="Q19" s="14"/>
      <c r="R19" s="14"/>
      <c r="S19" s="1"/>
    </row>
    <row r="20" spans="1:19" ht="15.75" customHeight="1" thickBot="1">
      <c r="A20" s="116"/>
      <c r="B20" s="113"/>
      <c r="C20" s="39" t="s">
        <v>21</v>
      </c>
      <c r="D20" s="40">
        <v>0</v>
      </c>
      <c r="E20" s="41">
        <v>0</v>
      </c>
      <c r="F20" s="40">
        <v>0</v>
      </c>
      <c r="G20" s="41">
        <v>0</v>
      </c>
      <c r="H20" s="40">
        <v>0</v>
      </c>
      <c r="I20" s="41">
        <v>0</v>
      </c>
      <c r="J20" s="40">
        <v>0</v>
      </c>
      <c r="K20" s="41">
        <v>0</v>
      </c>
      <c r="L20" s="40">
        <v>0</v>
      </c>
      <c r="M20" s="42">
        <v>0</v>
      </c>
      <c r="N20" s="65">
        <f>D20+F20+H20+J20+L20</f>
        <v>0</v>
      </c>
      <c r="O20" s="59">
        <f>E20+G20+I20+K20+M20</f>
        <v>0</v>
      </c>
      <c r="P20" s="14"/>
      <c r="Q20" s="14"/>
      <c r="R20" s="14"/>
      <c r="S20" s="1"/>
    </row>
    <row r="21" spans="1:19" ht="30.75" customHeight="1">
      <c r="A21" s="114" t="s">
        <v>28</v>
      </c>
      <c r="B21" s="117" t="s">
        <v>29</v>
      </c>
      <c r="C21" s="43" t="s">
        <v>20</v>
      </c>
      <c r="D21" s="46">
        <f aca="true" t="shared" si="4" ref="D21:M21">SUM(D22:D25)</f>
        <v>0</v>
      </c>
      <c r="E21" s="46">
        <f t="shared" si="4"/>
        <v>0</v>
      </c>
      <c r="F21" s="46">
        <f t="shared" si="4"/>
        <v>0</v>
      </c>
      <c r="G21" s="46">
        <f t="shared" si="4"/>
        <v>0</v>
      </c>
      <c r="H21" s="46">
        <f t="shared" si="4"/>
        <v>0</v>
      </c>
      <c r="I21" s="46">
        <f t="shared" si="4"/>
        <v>0</v>
      </c>
      <c r="J21" s="46">
        <f t="shared" si="4"/>
        <v>0</v>
      </c>
      <c r="K21" s="46">
        <f t="shared" si="4"/>
        <v>0</v>
      </c>
      <c r="L21" s="46">
        <f t="shared" si="4"/>
        <v>0</v>
      </c>
      <c r="M21" s="47">
        <f t="shared" si="4"/>
        <v>0</v>
      </c>
      <c r="N21" s="61">
        <f t="shared" si="1"/>
        <v>0</v>
      </c>
      <c r="O21" s="62">
        <f t="shared" si="1"/>
        <v>0</v>
      </c>
      <c r="P21" s="14"/>
      <c r="Q21" s="14"/>
      <c r="R21" s="14"/>
      <c r="S21" s="1"/>
    </row>
    <row r="22" spans="1:19" ht="15.75" customHeight="1">
      <c r="A22" s="115"/>
      <c r="B22" s="112"/>
      <c r="C22" s="6" t="s">
        <v>9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7">
        <v>0</v>
      </c>
      <c r="N22" s="63">
        <f aca="true" t="shared" si="5" ref="N22:O24">D22+F22+H22+J22+L22</f>
        <v>0</v>
      </c>
      <c r="O22" s="57">
        <f t="shared" si="5"/>
        <v>0</v>
      </c>
      <c r="P22" s="14"/>
      <c r="Q22" s="14"/>
      <c r="R22" s="14"/>
      <c r="S22" s="1"/>
    </row>
    <row r="23" spans="1:19" ht="15.75">
      <c r="A23" s="115"/>
      <c r="B23" s="112"/>
      <c r="C23" s="6" t="s">
        <v>1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7">
        <v>0</v>
      </c>
      <c r="N23" s="64">
        <f t="shared" si="5"/>
        <v>0</v>
      </c>
      <c r="O23" s="58">
        <f t="shared" si="5"/>
        <v>0</v>
      </c>
      <c r="P23" s="14"/>
      <c r="Q23" s="14"/>
      <c r="R23" s="14"/>
      <c r="S23" s="1"/>
    </row>
    <row r="24" spans="1:19" ht="15.75">
      <c r="A24" s="115"/>
      <c r="B24" s="112"/>
      <c r="C24" s="6" t="s">
        <v>2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37">
        <v>0</v>
      </c>
      <c r="N24" s="63">
        <f t="shared" si="5"/>
        <v>0</v>
      </c>
      <c r="O24" s="57">
        <f t="shared" si="5"/>
        <v>0</v>
      </c>
      <c r="P24" s="14"/>
      <c r="Q24" s="14"/>
      <c r="R24" s="14"/>
      <c r="S24" s="1"/>
    </row>
    <row r="25" spans="1:19" ht="15.75" customHeight="1" thickBot="1">
      <c r="A25" s="116"/>
      <c r="B25" s="113"/>
      <c r="C25" s="39" t="s">
        <v>21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2">
        <v>0</v>
      </c>
      <c r="N25" s="65">
        <f>D25+F25+H25+J25+L25</f>
        <v>0</v>
      </c>
      <c r="O25" s="59">
        <f>E25+G25+I25+K25+M25</f>
        <v>0</v>
      </c>
      <c r="P25" s="14"/>
      <c r="Q25" s="14"/>
      <c r="R25" s="14"/>
      <c r="S25" s="1"/>
    </row>
    <row r="26" spans="1:19" ht="18.75">
      <c r="A26" s="119" t="s">
        <v>22</v>
      </c>
      <c r="B26" s="120"/>
      <c r="C26" s="48" t="s">
        <v>20</v>
      </c>
      <c r="D26" s="50">
        <f aca="true" t="shared" si="6" ref="D26:E29">D6+D11+D16+D21</f>
        <v>817.916</v>
      </c>
      <c r="E26" s="50">
        <f t="shared" si="6"/>
        <v>760.6</v>
      </c>
      <c r="F26" s="50">
        <f aca="true" t="shared" si="7" ref="F26:O26">F6+F11+F16+F21</f>
        <v>817.916</v>
      </c>
      <c r="G26" s="50">
        <f t="shared" si="7"/>
        <v>760.6</v>
      </c>
      <c r="H26" s="50">
        <f t="shared" si="7"/>
        <v>817.916</v>
      </c>
      <c r="I26" s="50">
        <f t="shared" si="7"/>
        <v>760.6</v>
      </c>
      <c r="J26" s="50">
        <f t="shared" si="7"/>
        <v>817.916</v>
      </c>
      <c r="K26" s="50">
        <f t="shared" si="7"/>
        <v>760.6</v>
      </c>
      <c r="L26" s="50">
        <f t="shared" si="7"/>
        <v>817.916</v>
      </c>
      <c r="M26" s="56">
        <f t="shared" si="7"/>
        <v>760.6</v>
      </c>
      <c r="N26" s="66">
        <f t="shared" si="7"/>
        <v>4089.58</v>
      </c>
      <c r="O26" s="70">
        <f t="shared" si="7"/>
        <v>3803</v>
      </c>
      <c r="P26" s="14"/>
      <c r="Q26" s="14"/>
      <c r="R26" s="14"/>
      <c r="S26" s="1"/>
    </row>
    <row r="27" spans="1:19" ht="18.75">
      <c r="A27" s="121"/>
      <c r="B27" s="122"/>
      <c r="C27" s="19" t="s">
        <v>9</v>
      </c>
      <c r="D27" s="51">
        <f t="shared" si="6"/>
        <v>690.057</v>
      </c>
      <c r="E27" s="51">
        <f t="shared" si="6"/>
        <v>641.7</v>
      </c>
      <c r="F27" s="51">
        <f aca="true" t="shared" si="8" ref="F27:O27">F7+F12+F17+F22</f>
        <v>690.057</v>
      </c>
      <c r="G27" s="51">
        <f t="shared" si="8"/>
        <v>641.7</v>
      </c>
      <c r="H27" s="51">
        <f t="shared" si="8"/>
        <v>690.057</v>
      </c>
      <c r="I27" s="51">
        <f t="shared" si="8"/>
        <v>641.7</v>
      </c>
      <c r="J27" s="51">
        <f t="shared" si="8"/>
        <v>690.057</v>
      </c>
      <c r="K27" s="51">
        <f t="shared" si="8"/>
        <v>641.7</v>
      </c>
      <c r="L27" s="51">
        <f t="shared" si="8"/>
        <v>690.057</v>
      </c>
      <c r="M27" s="57">
        <f t="shared" si="8"/>
        <v>641.7</v>
      </c>
      <c r="N27" s="67">
        <f t="shared" si="8"/>
        <v>3450.285</v>
      </c>
      <c r="O27" s="71">
        <f t="shared" si="8"/>
        <v>3208.5</v>
      </c>
      <c r="P27" s="14"/>
      <c r="Q27" s="14"/>
      <c r="R27" s="14"/>
      <c r="S27" s="1"/>
    </row>
    <row r="28" spans="1:19" ht="18.75">
      <c r="A28" s="121"/>
      <c r="B28" s="122"/>
      <c r="C28" s="19" t="s">
        <v>1</v>
      </c>
      <c r="D28" s="52">
        <f t="shared" si="6"/>
        <v>121.782</v>
      </c>
      <c r="E28" s="52">
        <f t="shared" si="6"/>
        <v>113.25</v>
      </c>
      <c r="F28" s="52">
        <f aca="true" t="shared" si="9" ref="F28:O28">F8+F13+F18+F23</f>
        <v>121.782</v>
      </c>
      <c r="G28" s="52">
        <f t="shared" si="9"/>
        <v>113.25</v>
      </c>
      <c r="H28" s="52">
        <f t="shared" si="9"/>
        <v>121.782</v>
      </c>
      <c r="I28" s="52">
        <f t="shared" si="9"/>
        <v>113.25</v>
      </c>
      <c r="J28" s="52">
        <f t="shared" si="9"/>
        <v>121.782</v>
      </c>
      <c r="K28" s="52">
        <f t="shared" si="9"/>
        <v>113.25</v>
      </c>
      <c r="L28" s="52">
        <f t="shared" si="9"/>
        <v>121.782</v>
      </c>
      <c r="M28" s="58">
        <f t="shared" si="9"/>
        <v>113.25</v>
      </c>
      <c r="N28" s="68">
        <f t="shared" si="9"/>
        <v>608.91</v>
      </c>
      <c r="O28" s="72">
        <f t="shared" si="9"/>
        <v>566.25</v>
      </c>
      <c r="P28" s="14"/>
      <c r="Q28" s="14"/>
      <c r="R28" s="14"/>
      <c r="S28" s="1"/>
    </row>
    <row r="29" spans="1:19" ht="18.75">
      <c r="A29" s="121"/>
      <c r="B29" s="122"/>
      <c r="C29" s="19" t="s">
        <v>2</v>
      </c>
      <c r="D29" s="51">
        <f t="shared" si="6"/>
        <v>6.077</v>
      </c>
      <c r="E29" s="51">
        <f t="shared" si="6"/>
        <v>5.65</v>
      </c>
      <c r="F29" s="51">
        <f aca="true" t="shared" si="10" ref="F29:O29">F9+F14+F19+F24</f>
        <v>6.077</v>
      </c>
      <c r="G29" s="51">
        <f t="shared" si="10"/>
        <v>5.65</v>
      </c>
      <c r="H29" s="51">
        <f t="shared" si="10"/>
        <v>6.077</v>
      </c>
      <c r="I29" s="51">
        <f t="shared" si="10"/>
        <v>5.65</v>
      </c>
      <c r="J29" s="51">
        <f t="shared" si="10"/>
        <v>6.077</v>
      </c>
      <c r="K29" s="51">
        <f t="shared" si="10"/>
        <v>5.65</v>
      </c>
      <c r="L29" s="51">
        <f t="shared" si="10"/>
        <v>6.077</v>
      </c>
      <c r="M29" s="57">
        <f t="shared" si="10"/>
        <v>5.65</v>
      </c>
      <c r="N29" s="67">
        <f t="shared" si="10"/>
        <v>30.384999999999998</v>
      </c>
      <c r="O29" s="71">
        <f t="shared" si="10"/>
        <v>28.25</v>
      </c>
      <c r="P29" s="14"/>
      <c r="Q29" s="14"/>
      <c r="R29" s="14"/>
      <c r="S29" s="1"/>
    </row>
    <row r="30" spans="1:19" ht="19.5" thickBot="1">
      <c r="A30" s="123"/>
      <c r="B30" s="124"/>
      <c r="C30" s="49" t="s">
        <v>21</v>
      </c>
      <c r="D30" s="53">
        <f>D10+D15+D20+D25</f>
        <v>0</v>
      </c>
      <c r="E30" s="53">
        <f>E10+E15+E20+E25</f>
        <v>0</v>
      </c>
      <c r="F30" s="53">
        <f aca="true" t="shared" si="11" ref="F30:O30">F10+F15+F20+F25</f>
        <v>0</v>
      </c>
      <c r="G30" s="53">
        <f t="shared" si="11"/>
        <v>0</v>
      </c>
      <c r="H30" s="53">
        <f t="shared" si="11"/>
        <v>0</v>
      </c>
      <c r="I30" s="53">
        <f t="shared" si="11"/>
        <v>0</v>
      </c>
      <c r="J30" s="53">
        <f t="shared" si="11"/>
        <v>0</v>
      </c>
      <c r="K30" s="53">
        <f t="shared" si="11"/>
        <v>0</v>
      </c>
      <c r="L30" s="53">
        <f t="shared" si="11"/>
        <v>0</v>
      </c>
      <c r="M30" s="59">
        <f t="shared" si="11"/>
        <v>0</v>
      </c>
      <c r="N30" s="69">
        <f t="shared" si="11"/>
        <v>0</v>
      </c>
      <c r="O30" s="73">
        <f t="shared" si="11"/>
        <v>0</v>
      </c>
      <c r="P30" s="14"/>
      <c r="Q30" s="14"/>
      <c r="R30" s="14"/>
      <c r="S30" s="1"/>
    </row>
    <row r="31" spans="7:8" ht="15.75">
      <c r="G31" s="27"/>
      <c r="H31" s="27"/>
    </row>
  </sheetData>
  <sheetProtection/>
  <mergeCells count="21">
    <mergeCell ref="N3:O4"/>
    <mergeCell ref="D3:M3"/>
    <mergeCell ref="D4:E4"/>
    <mergeCell ref="F4:G4"/>
    <mergeCell ref="H4:I4"/>
    <mergeCell ref="J4:K4"/>
    <mergeCell ref="L4:M4"/>
    <mergeCell ref="A26:B30"/>
    <mergeCell ref="A6:A10"/>
    <mergeCell ref="B6:B10"/>
    <mergeCell ref="A11:A15"/>
    <mergeCell ref="A3:A5"/>
    <mergeCell ref="B3:B5"/>
    <mergeCell ref="C3:C5"/>
    <mergeCell ref="G1:M1"/>
    <mergeCell ref="B11:B15"/>
    <mergeCell ref="A21:A25"/>
    <mergeCell ref="B21:B25"/>
    <mergeCell ref="A16:A20"/>
    <mergeCell ref="B16:B20"/>
    <mergeCell ref="A2:M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35"/>
  <sheetViews>
    <sheetView view="pageBreakPreview" zoomScale="60" zoomScalePageLayoutView="0" workbookViewId="0" topLeftCell="A1">
      <selection activeCell="H11" sqref="H11"/>
    </sheetView>
  </sheetViews>
  <sheetFormatPr defaultColWidth="9.140625" defaultRowHeight="15"/>
  <cols>
    <col min="1" max="1" width="27.7109375" style="0" customWidth="1"/>
    <col min="2" max="2" width="22.7109375" style="0" customWidth="1"/>
    <col min="3" max="3" width="15.7109375" style="0" customWidth="1"/>
    <col min="4" max="4" width="15.421875" style="0" customWidth="1"/>
    <col min="5" max="5" width="15.00390625" style="0" customWidth="1"/>
    <col min="6" max="6" width="15.140625" style="0" customWidth="1"/>
    <col min="7" max="7" width="15.00390625" style="0" customWidth="1"/>
    <col min="8" max="8" width="15.28125" style="0" customWidth="1"/>
    <col min="9" max="9" width="15.140625" style="0" customWidth="1"/>
    <col min="10" max="10" width="14.8515625" style="0" customWidth="1"/>
    <col min="11" max="11" width="15.140625" style="0" customWidth="1"/>
    <col min="12" max="12" width="14.7109375" style="0" customWidth="1"/>
  </cols>
  <sheetData>
    <row r="1" spans="6:14" ht="105" customHeight="1">
      <c r="F1" s="139" t="s">
        <v>43</v>
      </c>
      <c r="G1" s="139"/>
      <c r="H1" s="139"/>
      <c r="I1" s="139"/>
      <c r="J1" s="139"/>
      <c r="K1" s="139"/>
      <c r="L1" s="139"/>
      <c r="M1" s="2"/>
      <c r="N1" s="2"/>
    </row>
    <row r="2" spans="1:12" ht="98.25" customHeight="1">
      <c r="A2" s="137" t="s">
        <v>44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7" ht="40.5" customHeight="1">
      <c r="A3" s="140" t="s">
        <v>23</v>
      </c>
      <c r="B3" s="140" t="s">
        <v>24</v>
      </c>
      <c r="C3" s="134" t="s">
        <v>25</v>
      </c>
      <c r="D3" s="136"/>
      <c r="E3" s="136"/>
      <c r="F3" s="136"/>
      <c r="G3" s="136"/>
      <c r="H3" s="136"/>
      <c r="I3" s="136"/>
      <c r="J3" s="136"/>
      <c r="K3" s="136"/>
      <c r="L3" s="135"/>
      <c r="M3" s="3"/>
      <c r="N3" s="3"/>
      <c r="O3" s="3"/>
      <c r="P3" s="3"/>
      <c r="Q3" s="3"/>
    </row>
    <row r="4" spans="1:17" ht="25.5" customHeight="1">
      <c r="A4" s="141"/>
      <c r="B4" s="141"/>
      <c r="C4" s="134" t="s">
        <v>3</v>
      </c>
      <c r="D4" s="135"/>
      <c r="E4" s="134" t="s">
        <v>10</v>
      </c>
      <c r="F4" s="135"/>
      <c r="G4" s="134" t="s">
        <v>11</v>
      </c>
      <c r="H4" s="135"/>
      <c r="I4" s="134" t="s">
        <v>12</v>
      </c>
      <c r="J4" s="135"/>
      <c r="K4" s="134" t="s">
        <v>13</v>
      </c>
      <c r="L4" s="135"/>
      <c r="M4" s="3"/>
      <c r="N4" s="3"/>
      <c r="O4" s="3"/>
      <c r="P4" s="3"/>
      <c r="Q4" s="3"/>
    </row>
    <row r="5" spans="1:17" ht="36" customHeight="1">
      <c r="A5" s="142"/>
      <c r="B5" s="142"/>
      <c r="C5" s="74" t="s">
        <v>32</v>
      </c>
      <c r="D5" s="74" t="s">
        <v>33</v>
      </c>
      <c r="E5" s="74" t="s">
        <v>32</v>
      </c>
      <c r="F5" s="74" t="s">
        <v>33</v>
      </c>
      <c r="G5" s="74" t="s">
        <v>32</v>
      </c>
      <c r="H5" s="74" t="s">
        <v>33</v>
      </c>
      <c r="I5" s="74" t="s">
        <v>32</v>
      </c>
      <c r="J5" s="74" t="s">
        <v>33</v>
      </c>
      <c r="K5" s="74" t="s">
        <v>32</v>
      </c>
      <c r="L5" s="74" t="s">
        <v>33</v>
      </c>
      <c r="M5" s="3"/>
      <c r="N5" s="3"/>
      <c r="O5" s="3"/>
      <c r="P5" s="3"/>
      <c r="Q5" s="3"/>
    </row>
    <row r="6" spans="1:17" ht="87.75" customHeight="1">
      <c r="A6" s="75" t="s">
        <v>26</v>
      </c>
      <c r="B6" s="76">
        <f>C6+D6+E6+F6+G6+H6+I6+J6+K6+L6</f>
        <v>58.64999999999999</v>
      </c>
      <c r="C6" s="51">
        <v>6.08</v>
      </c>
      <c r="D6" s="51">
        <v>5.65</v>
      </c>
      <c r="E6" s="51">
        <v>6.08</v>
      </c>
      <c r="F6" s="51">
        <v>5.65</v>
      </c>
      <c r="G6" s="51">
        <v>6.08</v>
      </c>
      <c r="H6" s="51">
        <v>5.65</v>
      </c>
      <c r="I6" s="51">
        <v>6.08</v>
      </c>
      <c r="J6" s="51">
        <v>5.65</v>
      </c>
      <c r="K6" s="51">
        <v>6.08</v>
      </c>
      <c r="L6" s="51">
        <v>5.65</v>
      </c>
      <c r="M6" s="3"/>
      <c r="N6" s="3"/>
      <c r="O6" s="3"/>
      <c r="P6" s="3"/>
      <c r="Q6" s="3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  <c r="N7" s="3"/>
      <c r="O7" s="3"/>
      <c r="P7" s="3"/>
      <c r="Q7" s="3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"/>
      <c r="N8" s="3"/>
      <c r="O8" s="3"/>
      <c r="P8" s="3"/>
      <c r="Q8" s="3"/>
    </row>
    <row r="9" spans="1:17" ht="18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"/>
      <c r="N9" s="3"/>
      <c r="O9" s="3"/>
      <c r="P9" s="3"/>
      <c r="Q9" s="3"/>
    </row>
    <row r="10" spans="1:17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  <c r="N10" s="3"/>
      <c r="O10" s="3"/>
      <c r="P10" s="3"/>
      <c r="Q10" s="3"/>
    </row>
    <row r="11" spans="1:17" ht="18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"/>
      <c r="N11" s="3"/>
      <c r="O11" s="3"/>
      <c r="P11" s="3"/>
      <c r="Q11" s="3"/>
    </row>
    <row r="12" spans="1:17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  <c r="N12" s="3"/>
      <c r="O12" s="3"/>
      <c r="P12" s="3"/>
      <c r="Q12" s="3"/>
    </row>
    <row r="13" spans="1:17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3"/>
      <c r="N13" s="3"/>
      <c r="O13" s="3"/>
      <c r="P13" s="3"/>
      <c r="Q13" s="3"/>
    </row>
    <row r="14" spans="1:17" ht="18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"/>
      <c r="N14" s="3"/>
      <c r="O14" s="3"/>
      <c r="P14" s="3"/>
      <c r="Q14" s="3"/>
    </row>
    <row r="15" spans="1:17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"/>
      <c r="N15" s="3"/>
      <c r="O15" s="3"/>
      <c r="P15" s="3"/>
      <c r="Q15" s="3"/>
    </row>
    <row r="16" spans="1:17" ht="18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3"/>
      <c r="N16" s="3"/>
      <c r="O16" s="3"/>
      <c r="P16" s="3"/>
      <c r="Q16" s="3"/>
    </row>
    <row r="17" spans="1:17" ht="18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3"/>
      <c r="N17" s="3"/>
      <c r="O17" s="3"/>
      <c r="P17" s="3"/>
      <c r="Q17" s="3"/>
    </row>
    <row r="18" spans="1:17" ht="18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3"/>
      <c r="N18" s="3"/>
      <c r="O18" s="3"/>
      <c r="P18" s="3"/>
      <c r="Q18" s="3"/>
    </row>
    <row r="19" spans="1:17" ht="18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"/>
      <c r="N19" s="3"/>
      <c r="O19" s="3"/>
      <c r="P19" s="3"/>
      <c r="Q19" s="3"/>
    </row>
    <row r="20" spans="1:17" ht="18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  <c r="N20" s="3"/>
      <c r="O20" s="3"/>
      <c r="P20" s="3"/>
      <c r="Q20" s="3"/>
    </row>
    <row r="21" spans="1:17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  <c r="N21" s="3"/>
      <c r="O21" s="3"/>
      <c r="P21" s="3"/>
      <c r="Q21" s="3"/>
    </row>
    <row r="22" spans="1:17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"/>
      <c r="N22" s="3"/>
      <c r="O22" s="3"/>
      <c r="P22" s="3"/>
      <c r="Q22" s="3"/>
    </row>
    <row r="23" spans="1:17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"/>
      <c r="O23" s="3"/>
      <c r="P23" s="3"/>
      <c r="Q23" s="3"/>
    </row>
    <row r="24" spans="1:12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</sheetData>
  <sheetProtection/>
  <mergeCells count="10">
    <mergeCell ref="E4:F4"/>
    <mergeCell ref="C3:L3"/>
    <mergeCell ref="C4:D4"/>
    <mergeCell ref="A2:L2"/>
    <mergeCell ref="F1:L1"/>
    <mergeCell ref="A3:A5"/>
    <mergeCell ref="B3:B5"/>
    <mergeCell ref="K4:L4"/>
    <mergeCell ref="I4:J4"/>
    <mergeCell ref="G4:H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катаев</cp:lastModifiedBy>
  <cp:lastPrinted>2017-08-19T08:02:58Z</cp:lastPrinted>
  <dcterms:created xsi:type="dcterms:W3CDTF">2015-03-05T15:50:07Z</dcterms:created>
  <dcterms:modified xsi:type="dcterms:W3CDTF">2017-08-19T08:03:06Z</dcterms:modified>
  <cp:category/>
  <cp:version/>
  <cp:contentType/>
  <cp:contentStatus/>
</cp:coreProperties>
</file>